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2009110\Desktop\Querys ENCFT\00. Cuadros Internet (2024)\"/>
    </mc:Choice>
  </mc:AlternateContent>
  <xr:revisionPtr revIDLastSave="0" documentId="13_ncr:1_{DD7776D7-3412-41DE-A950-869588E2BCCB}" xr6:coauthVersionLast="47" xr6:coauthVersionMax="47" xr10:uidLastSave="{00000000-0000-0000-0000-000000000000}"/>
  <bookViews>
    <workbookView xWindow="-120" yWindow="-120" windowWidth="29040" windowHeight="15720" tabRatio="803" xr2:uid="{00000000-000D-0000-FFFF-FFFF00000000}"/>
  </bookViews>
  <sheets>
    <sheet name="Indicadores" sheetId="15" r:id="rId1"/>
    <sheet name="Precisión Estadística Condición" sheetId="41" r:id="rId2"/>
    <sheet name="Precisión Estadística Indicador" sheetId="42" r:id="rId3"/>
    <sheet name="Promedio 4 Trimestres" sheetId="16" r:id="rId4"/>
    <sheet name="Masculino" sheetId="11" r:id="rId5"/>
    <sheet name="Femenino" sheetId="12" r:id="rId6"/>
    <sheet name="Regiones" sheetId="14" r:id="rId7"/>
  </sheets>
  <definedNames>
    <definedName name="_xlnm._FilterDatabase" localSheetId="0" hidden="1">Indicadores!$A$9:$O$28</definedName>
    <definedName name="_xlnm._FilterDatabase" localSheetId="1" hidden="1">'Precisión Estadística Condición'!$A$8:$I$624</definedName>
    <definedName name="_xlnm._FilterDatabase" localSheetId="2" hidden="1">'Precisión Estadística Indicador'!$A$8:$I$624</definedName>
    <definedName name="_xlnm._FilterDatabase" localSheetId="3" hidden="1">'Promedio 4 Trimestres'!$A$9:$A$28</definedName>
    <definedName name="_xlnm.Print_Area" localSheetId="5">Femenino!$A$1:$AP$55</definedName>
    <definedName name="_xlnm.Print_Area" localSheetId="0">Indicadores!$A$1:$AP$55</definedName>
    <definedName name="_xlnm.Print_Area" localSheetId="4">Masculino!$A$1:$AP$55</definedName>
    <definedName name="_xlnm.Print_Area" localSheetId="1">'Precisión Estadística Condición'!$A$1:$I$624</definedName>
    <definedName name="_xlnm.Print_Area" localSheetId="2">'Precisión Estadística Indicador'!$A$1:$I$624</definedName>
    <definedName name="_xlnm.Print_Area" localSheetId="3">'Promedio 4 Trimestres'!$A$1:$AM$72</definedName>
    <definedName name="_xlnm.Print_Area" localSheetId="6">Regiones!$A$1:$F$195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47" i="12" l="1"/>
  <c r="AP46" i="12"/>
  <c r="AP45" i="12"/>
  <c r="AP44" i="12"/>
  <c r="AP43" i="12"/>
  <c r="AP42" i="12"/>
  <c r="AP41" i="12"/>
  <c r="AP40" i="12"/>
  <c r="AP39" i="12"/>
  <c r="AP38" i="12"/>
  <c r="AP37" i="12"/>
  <c r="AP36" i="12"/>
  <c r="AP35" i="12"/>
  <c r="AP34" i="12"/>
  <c r="AP33" i="12"/>
  <c r="AP47" i="11"/>
  <c r="AP46" i="11"/>
  <c r="AP45" i="11"/>
  <c r="AP44" i="11"/>
  <c r="AP43" i="11"/>
  <c r="AP42" i="11"/>
  <c r="AP41" i="11"/>
  <c r="AP40" i="11"/>
  <c r="AP39" i="11"/>
  <c r="AP38" i="11"/>
  <c r="AP37" i="11"/>
  <c r="AP36" i="11"/>
  <c r="AP35" i="11"/>
  <c r="AP34" i="11"/>
  <c r="AP33" i="11"/>
  <c r="AM29" i="16"/>
  <c r="AM70" i="16" s="1"/>
  <c r="AM28" i="16"/>
  <c r="AM69" i="16" s="1"/>
  <c r="AM27" i="16"/>
  <c r="AM68" i="16" s="1"/>
  <c r="AM26" i="16"/>
  <c r="AM67" i="16" s="1"/>
  <c r="AM25" i="16"/>
  <c r="AM66" i="16" s="1"/>
  <c r="AM24" i="16"/>
  <c r="AM65" i="16" s="1"/>
  <c r="AM23" i="16"/>
  <c r="AM64" i="16" s="1"/>
  <c r="AM22" i="16"/>
  <c r="AM63" i="16" s="1"/>
  <c r="AM21" i="16"/>
  <c r="AM62" i="16" s="1"/>
  <c r="AM20" i="16"/>
  <c r="AM19" i="16"/>
  <c r="AM61" i="16" s="1"/>
  <c r="AM18" i="16"/>
  <c r="AM60" i="16" s="1"/>
  <c r="AM17" i="16"/>
  <c r="AM59" i="16" s="1"/>
  <c r="AM16" i="16"/>
  <c r="AM58" i="16" s="1"/>
  <c r="AM15" i="16"/>
  <c r="AM57" i="16" s="1"/>
  <c r="AM14" i="16"/>
  <c r="AM56" i="16" s="1"/>
  <c r="AM13" i="16"/>
  <c r="AM55" i="16" s="1"/>
  <c r="AM12" i="16"/>
  <c r="AM54" i="16" s="1"/>
  <c r="AM11" i="16"/>
  <c r="AM53" i="16" s="1"/>
  <c r="AM10" i="16"/>
  <c r="AM52" i="16" s="1"/>
  <c r="AP47" i="15" l="1"/>
  <c r="AM47" i="16" s="1"/>
  <c r="AP46" i="15"/>
  <c r="AM46" i="16" s="1"/>
  <c r="AP45" i="15"/>
  <c r="AM45" i="16" s="1"/>
  <c r="AP44" i="15"/>
  <c r="AM44" i="16" s="1"/>
  <c r="AP43" i="15"/>
  <c r="AM43" i="16" s="1"/>
  <c r="AP42" i="15"/>
  <c r="AM42" i="16" s="1"/>
  <c r="AP41" i="15"/>
  <c r="AM41" i="16" s="1"/>
  <c r="AP40" i="15"/>
  <c r="AM40" i="16" s="1"/>
  <c r="AP39" i="15"/>
  <c r="AM39" i="16" s="1"/>
  <c r="AP38" i="15"/>
  <c r="AM38" i="16" s="1"/>
  <c r="AP37" i="15"/>
  <c r="AM37" i="16" s="1"/>
  <c r="AP36" i="15"/>
  <c r="AM36" i="16" s="1"/>
  <c r="AP35" i="15"/>
  <c r="AM35" i="16" s="1"/>
  <c r="AP34" i="15"/>
  <c r="AM34" i="16" s="1"/>
  <c r="AP33" i="15"/>
  <c r="AM33" i="16" s="1"/>
  <c r="AO47" i="12" l="1"/>
  <c r="AO46" i="12"/>
  <c r="AO45" i="12"/>
  <c r="AO44" i="12"/>
  <c r="AO43" i="12"/>
  <c r="AO42" i="12"/>
  <c r="AO41" i="12"/>
  <c r="AO40" i="12"/>
  <c r="AO39" i="12"/>
  <c r="AO38" i="12"/>
  <c r="AO37" i="12"/>
  <c r="AO36" i="12"/>
  <c r="AO35" i="12"/>
  <c r="AO34" i="12"/>
  <c r="AO33" i="12"/>
  <c r="AO47" i="11"/>
  <c r="AO46" i="11"/>
  <c r="AO45" i="11"/>
  <c r="AO44" i="11"/>
  <c r="AO43" i="11"/>
  <c r="AO42" i="11"/>
  <c r="AO41" i="11"/>
  <c r="AO40" i="11"/>
  <c r="AO39" i="11"/>
  <c r="AO38" i="11"/>
  <c r="AO37" i="11"/>
  <c r="AO36" i="11"/>
  <c r="AO35" i="11"/>
  <c r="AO34" i="11"/>
  <c r="AO33" i="11"/>
  <c r="AL29" i="16"/>
  <c r="AL28" i="16"/>
  <c r="AL27" i="16"/>
  <c r="AL26" i="16"/>
  <c r="AL25" i="16"/>
  <c r="AL24" i="16"/>
  <c r="AL23" i="16"/>
  <c r="AL22" i="16"/>
  <c r="AL21" i="16"/>
  <c r="AL20" i="16"/>
  <c r="AL19" i="16"/>
  <c r="AL18" i="16"/>
  <c r="AL17" i="16"/>
  <c r="AL16" i="16"/>
  <c r="AL15" i="16"/>
  <c r="AL14" i="16"/>
  <c r="AL13" i="16"/>
  <c r="AL12" i="16"/>
  <c r="AL11" i="16"/>
  <c r="AL10" i="16"/>
  <c r="AO47" i="15"/>
  <c r="AO46" i="15"/>
  <c r="AO45" i="15"/>
  <c r="AO44" i="15"/>
  <c r="AO43" i="15"/>
  <c r="AO42" i="15"/>
  <c r="AO41" i="15"/>
  <c r="AO40" i="15"/>
  <c r="AO39" i="15"/>
  <c r="AO38" i="15"/>
  <c r="AO37" i="15"/>
  <c r="AO36" i="15"/>
  <c r="AO35" i="15"/>
  <c r="AO34" i="15"/>
  <c r="AO33" i="15"/>
  <c r="AN47" i="12" l="1"/>
  <c r="AN46" i="12"/>
  <c r="AN45" i="12"/>
  <c r="AN44" i="12"/>
  <c r="AN43" i="12"/>
  <c r="AN42" i="12"/>
  <c r="AN41" i="12"/>
  <c r="AN40" i="12"/>
  <c r="AN39" i="12"/>
  <c r="AN38" i="12"/>
  <c r="AN37" i="12"/>
  <c r="AN36" i="12"/>
  <c r="AN35" i="12"/>
  <c r="AN34" i="12"/>
  <c r="AN33" i="12"/>
  <c r="AN47" i="11" l="1"/>
  <c r="AN46" i="11"/>
  <c r="AN45" i="11"/>
  <c r="AN44" i="11"/>
  <c r="AN43" i="11"/>
  <c r="AN42" i="11"/>
  <c r="AN41" i="11"/>
  <c r="AN40" i="11"/>
  <c r="AN39" i="11"/>
  <c r="AN38" i="11"/>
  <c r="AN37" i="11"/>
  <c r="AN36" i="11"/>
  <c r="AN35" i="11"/>
  <c r="AN34" i="11"/>
  <c r="AN33" i="11"/>
  <c r="AK29" i="16"/>
  <c r="AK28" i="16"/>
  <c r="AK27" i="16"/>
  <c r="AK26" i="16"/>
  <c r="AK25" i="16"/>
  <c r="AK24" i="16"/>
  <c r="AK23" i="16"/>
  <c r="AK22" i="16"/>
  <c r="AK21" i="16"/>
  <c r="AK20" i="16"/>
  <c r="AK19" i="16"/>
  <c r="AK18" i="16"/>
  <c r="AK17" i="16"/>
  <c r="AK16" i="16"/>
  <c r="AK15" i="16"/>
  <c r="AK14" i="16"/>
  <c r="AK13" i="16"/>
  <c r="AK12" i="16"/>
  <c r="AK11" i="16"/>
  <c r="AK10" i="16"/>
  <c r="AN47" i="15"/>
  <c r="AN46" i="15"/>
  <c r="AN45" i="15"/>
  <c r="AN44" i="15"/>
  <c r="AN43" i="15"/>
  <c r="AN42" i="15"/>
  <c r="AN41" i="15"/>
  <c r="AN40" i="15"/>
  <c r="AN39" i="15"/>
  <c r="AN38" i="15"/>
  <c r="AN37" i="15"/>
  <c r="AN36" i="15"/>
  <c r="AN35" i="15"/>
  <c r="AN34" i="15"/>
  <c r="AN33" i="15"/>
  <c r="AM47" i="12" l="1"/>
  <c r="AM46" i="12"/>
  <c r="AM45" i="12"/>
  <c r="AM44" i="12"/>
  <c r="AM43" i="12"/>
  <c r="AM42" i="12"/>
  <c r="AM41" i="12"/>
  <c r="AM40" i="12"/>
  <c r="AM39" i="12"/>
  <c r="AM38" i="12"/>
  <c r="AM37" i="12"/>
  <c r="AM36" i="12"/>
  <c r="AM35" i="12"/>
  <c r="AM34" i="12"/>
  <c r="AM33" i="12"/>
  <c r="AM47" i="11"/>
  <c r="AM46" i="11"/>
  <c r="AM45" i="11"/>
  <c r="AM44" i="11"/>
  <c r="AM43" i="11"/>
  <c r="AM42" i="11"/>
  <c r="AM41" i="11"/>
  <c r="AM40" i="11"/>
  <c r="AM39" i="11"/>
  <c r="AM38" i="11"/>
  <c r="AM37" i="11"/>
  <c r="AM36" i="11"/>
  <c r="AM35" i="11"/>
  <c r="AM34" i="11"/>
  <c r="AM33" i="11"/>
  <c r="AM47" i="15"/>
  <c r="AM46" i="15"/>
  <c r="AM45" i="15"/>
  <c r="AM44" i="15"/>
  <c r="AM43" i="15"/>
  <c r="AM42" i="15"/>
  <c r="AM41" i="15"/>
  <c r="AM40" i="15"/>
  <c r="AM39" i="15"/>
  <c r="AM38" i="15"/>
  <c r="AM37" i="15"/>
  <c r="AM36" i="15"/>
  <c r="AM35" i="15"/>
  <c r="AM34" i="15"/>
  <c r="AM33" i="15"/>
  <c r="AJ29" i="16" l="1"/>
  <c r="AJ28" i="16"/>
  <c r="AJ27" i="16"/>
  <c r="AJ26" i="16"/>
  <c r="AJ25" i="16"/>
  <c r="AJ24" i="16"/>
  <c r="AJ23" i="16"/>
  <c r="AJ22" i="16"/>
  <c r="AJ21" i="16"/>
  <c r="AJ20" i="16"/>
  <c r="AJ19" i="16"/>
  <c r="AJ18" i="16"/>
  <c r="AJ17" i="16"/>
  <c r="AJ16" i="16"/>
  <c r="AJ15" i="16"/>
  <c r="AJ14" i="16"/>
  <c r="AJ13" i="16"/>
  <c r="AJ12" i="16"/>
  <c r="AJ11" i="16"/>
  <c r="AJ10" i="16"/>
  <c r="AL47" i="12" l="1"/>
  <c r="AL46" i="12"/>
  <c r="AL45" i="12"/>
  <c r="AL44" i="12"/>
  <c r="AL43" i="12"/>
  <c r="AL42" i="12"/>
  <c r="AL41" i="12"/>
  <c r="AL40" i="12"/>
  <c r="AL39" i="12"/>
  <c r="AL38" i="12"/>
  <c r="AL37" i="12"/>
  <c r="AL36" i="12"/>
  <c r="AL35" i="12"/>
  <c r="AL34" i="12"/>
  <c r="AL33" i="12"/>
  <c r="AK33" i="11"/>
  <c r="AL47" i="11"/>
  <c r="AL46" i="11"/>
  <c r="AL45" i="11"/>
  <c r="AL44" i="11"/>
  <c r="AL43" i="11"/>
  <c r="AL42" i="11"/>
  <c r="AL41" i="11"/>
  <c r="AL40" i="11"/>
  <c r="AL39" i="11"/>
  <c r="AL38" i="11"/>
  <c r="AL37" i="11"/>
  <c r="AL36" i="11"/>
  <c r="AL35" i="11"/>
  <c r="AL34" i="11"/>
  <c r="AL33" i="11"/>
  <c r="AI29" i="16"/>
  <c r="AI28" i="16"/>
  <c r="AI27" i="16"/>
  <c r="AI26" i="16"/>
  <c r="AI25" i="16"/>
  <c r="AI24" i="16"/>
  <c r="AI23" i="16"/>
  <c r="AI22" i="16"/>
  <c r="AI21" i="16"/>
  <c r="AI20" i="16"/>
  <c r="AI19" i="16"/>
  <c r="AI18" i="16"/>
  <c r="AI17" i="16"/>
  <c r="AI16" i="16"/>
  <c r="AI15" i="16"/>
  <c r="AI14" i="16"/>
  <c r="AI13" i="16"/>
  <c r="AI12" i="16"/>
  <c r="AI11" i="16"/>
  <c r="AI10" i="16"/>
  <c r="AL47" i="15" l="1"/>
  <c r="AL47" i="16" s="1"/>
  <c r="AL46" i="15"/>
  <c r="AL46" i="16" s="1"/>
  <c r="AL45" i="15"/>
  <c r="AL45" i="16" s="1"/>
  <c r="AL44" i="15"/>
  <c r="AL44" i="16" s="1"/>
  <c r="AL43" i="15"/>
  <c r="AL43" i="16" s="1"/>
  <c r="AL42" i="15"/>
  <c r="AL42" i="16" s="1"/>
  <c r="AL41" i="15"/>
  <c r="AL41" i="16" s="1"/>
  <c r="AL40" i="15"/>
  <c r="AL40" i="16" s="1"/>
  <c r="AL39" i="15"/>
  <c r="AL39" i="16" s="1"/>
  <c r="AL38" i="15"/>
  <c r="AL38" i="16" s="1"/>
  <c r="AL37" i="15"/>
  <c r="AL37" i="16" s="1"/>
  <c r="AL36" i="15"/>
  <c r="AL36" i="16" s="1"/>
  <c r="AL35" i="15"/>
  <c r="AL35" i="16" s="1"/>
  <c r="AL34" i="15"/>
  <c r="AL34" i="16" s="1"/>
  <c r="AL33" i="15"/>
  <c r="AL33" i="16" s="1"/>
  <c r="AK47" i="12" l="1"/>
  <c r="AK46" i="12"/>
  <c r="AK45" i="12"/>
  <c r="AK44" i="12"/>
  <c r="AK43" i="12"/>
  <c r="AK42" i="12"/>
  <c r="AK41" i="12"/>
  <c r="AK40" i="12"/>
  <c r="AK39" i="12"/>
  <c r="AK38" i="12"/>
  <c r="AK37" i="12"/>
  <c r="AK36" i="12"/>
  <c r="AK35" i="12"/>
  <c r="AK34" i="12"/>
  <c r="AK33" i="12"/>
  <c r="AK47" i="11"/>
  <c r="AK46" i="11"/>
  <c r="AK45" i="11"/>
  <c r="AK44" i="11"/>
  <c r="AK43" i="11"/>
  <c r="AK42" i="11"/>
  <c r="AK41" i="11"/>
  <c r="AK40" i="11"/>
  <c r="AK39" i="11"/>
  <c r="AK38" i="11"/>
  <c r="AK37" i="11"/>
  <c r="AK36" i="11"/>
  <c r="AK35" i="11"/>
  <c r="AK34" i="11"/>
  <c r="AH29" i="16" l="1"/>
  <c r="AL70" i="16" s="1"/>
  <c r="AH28" i="16"/>
  <c r="AL69" i="16" s="1"/>
  <c r="AH27" i="16"/>
  <c r="AL68" i="16" s="1"/>
  <c r="AH26" i="16"/>
  <c r="AL67" i="16" s="1"/>
  <c r="AH25" i="16"/>
  <c r="AL66" i="16" s="1"/>
  <c r="AH24" i="16"/>
  <c r="AL65" i="16" s="1"/>
  <c r="AH23" i="16"/>
  <c r="AL64" i="16" s="1"/>
  <c r="AH22" i="16"/>
  <c r="AL63" i="16" s="1"/>
  <c r="AH21" i="16"/>
  <c r="AL62" i="16" s="1"/>
  <c r="AH20" i="16"/>
  <c r="AH19" i="16"/>
  <c r="AL61" i="16" s="1"/>
  <c r="AH18" i="16"/>
  <c r="AL60" i="16" s="1"/>
  <c r="AH17" i="16"/>
  <c r="AL59" i="16" s="1"/>
  <c r="AH16" i="16"/>
  <c r="AL58" i="16" s="1"/>
  <c r="AH15" i="16"/>
  <c r="AL57" i="16" s="1"/>
  <c r="AH14" i="16"/>
  <c r="AL56" i="16" s="1"/>
  <c r="AH13" i="16"/>
  <c r="AL55" i="16" s="1"/>
  <c r="AH12" i="16"/>
  <c r="AL54" i="16" s="1"/>
  <c r="AH11" i="16"/>
  <c r="AL53" i="16" s="1"/>
  <c r="AH10" i="16"/>
  <c r="AL52" i="16" s="1"/>
  <c r="AK47" i="15" l="1"/>
  <c r="AK47" i="16" s="1"/>
  <c r="AK46" i="15"/>
  <c r="AK46" i="16" s="1"/>
  <c r="AK45" i="15"/>
  <c r="AK45" i="16" s="1"/>
  <c r="AK44" i="15"/>
  <c r="AK44" i="16" s="1"/>
  <c r="AK43" i="15"/>
  <c r="AK43" i="16" s="1"/>
  <c r="AK42" i="15"/>
  <c r="AK42" i="16" s="1"/>
  <c r="AK41" i="15"/>
  <c r="AK41" i="16" s="1"/>
  <c r="AK40" i="15"/>
  <c r="AK40" i="16" s="1"/>
  <c r="AK39" i="15"/>
  <c r="AK39" i="16" s="1"/>
  <c r="AK38" i="15"/>
  <c r="AK38" i="16" s="1"/>
  <c r="AK37" i="15"/>
  <c r="AK37" i="16" s="1"/>
  <c r="AK36" i="15"/>
  <c r="AK36" i="16" s="1"/>
  <c r="AK35" i="15"/>
  <c r="AK35" i="16" s="1"/>
  <c r="AK34" i="15"/>
  <c r="AK34" i="16" s="1"/>
  <c r="AK33" i="15"/>
  <c r="AK33" i="16" s="1"/>
  <c r="AJ47" i="12" l="1"/>
  <c r="AJ46" i="12"/>
  <c r="AJ45" i="12"/>
  <c r="AJ44" i="12"/>
  <c r="AJ43" i="12"/>
  <c r="AJ42" i="12"/>
  <c r="AJ41" i="12"/>
  <c r="AJ40" i="12"/>
  <c r="AJ39" i="12"/>
  <c r="AJ38" i="12"/>
  <c r="AJ37" i="12"/>
  <c r="AJ36" i="12"/>
  <c r="AJ35" i="12"/>
  <c r="AJ34" i="12"/>
  <c r="AJ33" i="12"/>
  <c r="AI47" i="12"/>
  <c r="AI46" i="12"/>
  <c r="AI45" i="12"/>
  <c r="AI44" i="12"/>
  <c r="AI43" i="12"/>
  <c r="AI42" i="12"/>
  <c r="AI41" i="12"/>
  <c r="AI40" i="12"/>
  <c r="AI39" i="12"/>
  <c r="AI38" i="12"/>
  <c r="AI37" i="12"/>
  <c r="AI36" i="12"/>
  <c r="AI35" i="12"/>
  <c r="AI34" i="12"/>
  <c r="AI33" i="12"/>
  <c r="AJ47" i="11"/>
  <c r="AJ46" i="11"/>
  <c r="AJ45" i="11"/>
  <c r="AJ44" i="11"/>
  <c r="AJ43" i="11"/>
  <c r="AJ42" i="11"/>
  <c r="AJ41" i="11"/>
  <c r="AJ40" i="11"/>
  <c r="AJ39" i="11"/>
  <c r="AJ38" i="11"/>
  <c r="AJ37" i="11"/>
  <c r="AJ36" i="11"/>
  <c r="AJ35" i="11"/>
  <c r="AJ34" i="11"/>
  <c r="AJ33" i="11"/>
  <c r="AG29" i="16" l="1"/>
  <c r="AK70" i="16" s="1"/>
  <c r="AG28" i="16"/>
  <c r="AK69" i="16" s="1"/>
  <c r="AG27" i="16"/>
  <c r="AK68" i="16" s="1"/>
  <c r="AG26" i="16"/>
  <c r="AK67" i="16" s="1"/>
  <c r="AG25" i="16"/>
  <c r="AK66" i="16" s="1"/>
  <c r="AG24" i="16"/>
  <c r="AK65" i="16" s="1"/>
  <c r="AG23" i="16"/>
  <c r="AK64" i="16" s="1"/>
  <c r="AG22" i="16"/>
  <c r="AK63" i="16" s="1"/>
  <c r="AG21" i="16"/>
  <c r="AK62" i="16" s="1"/>
  <c r="AG20" i="16"/>
  <c r="AG19" i="16"/>
  <c r="AK61" i="16" s="1"/>
  <c r="AG18" i="16"/>
  <c r="AK60" i="16" s="1"/>
  <c r="AG17" i="16"/>
  <c r="AK59" i="16" s="1"/>
  <c r="AG16" i="16"/>
  <c r="AK58" i="16" s="1"/>
  <c r="AG15" i="16"/>
  <c r="AK57" i="16" s="1"/>
  <c r="AG14" i="16"/>
  <c r="AK56" i="16" s="1"/>
  <c r="AG13" i="16"/>
  <c r="AK55" i="16" s="1"/>
  <c r="AG12" i="16"/>
  <c r="AK54" i="16" s="1"/>
  <c r="AG11" i="16"/>
  <c r="AK53" i="16" s="1"/>
  <c r="AG10" i="16"/>
  <c r="AK52" i="16" s="1"/>
  <c r="AJ47" i="15" l="1"/>
  <c r="AJ47" i="16" s="1"/>
  <c r="AJ46" i="15"/>
  <c r="AJ46" i="16" s="1"/>
  <c r="AJ45" i="15"/>
  <c r="AJ45" i="16" s="1"/>
  <c r="AJ44" i="15"/>
  <c r="AJ44" i="16" s="1"/>
  <c r="AJ43" i="15"/>
  <c r="AJ43" i="16" s="1"/>
  <c r="AJ42" i="15"/>
  <c r="AJ42" i="16" s="1"/>
  <c r="AJ41" i="15"/>
  <c r="AJ41" i="16" s="1"/>
  <c r="AJ40" i="15"/>
  <c r="AJ40" i="16" s="1"/>
  <c r="AJ39" i="15"/>
  <c r="AJ39" i="16" s="1"/>
  <c r="AJ38" i="15"/>
  <c r="AJ38" i="16" s="1"/>
  <c r="AJ37" i="15"/>
  <c r="AJ37" i="16" s="1"/>
  <c r="AJ36" i="15"/>
  <c r="AJ36" i="16" s="1"/>
  <c r="AJ35" i="15"/>
  <c r="AJ35" i="16" s="1"/>
  <c r="AJ34" i="15"/>
  <c r="AJ34" i="16" s="1"/>
  <c r="AJ33" i="15"/>
  <c r="AJ33" i="16" s="1"/>
  <c r="AH38" i="12" l="1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I47" i="11"/>
  <c r="AI46" i="11"/>
  <c r="AI45" i="11"/>
  <c r="AI44" i="11"/>
  <c r="AI43" i="11"/>
  <c r="AI42" i="11"/>
  <c r="AI41" i="11"/>
  <c r="AI40" i="11"/>
  <c r="AI39" i="11"/>
  <c r="AI38" i="11"/>
  <c r="AI37" i="11"/>
  <c r="AI36" i="11"/>
  <c r="AI35" i="11"/>
  <c r="AI34" i="11"/>
  <c r="AI33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B38" i="11"/>
  <c r="AF20" i="16"/>
  <c r="AE20" i="16"/>
  <c r="AD20" i="16"/>
  <c r="AC20" i="16"/>
  <c r="AB20" i="16"/>
  <c r="AA20" i="16"/>
  <c r="Z20" i="16"/>
  <c r="Y20" i="16"/>
  <c r="X20" i="16"/>
  <c r="W20" i="16"/>
  <c r="V20" i="16"/>
  <c r="U20" i="16"/>
  <c r="T20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AF29" i="16"/>
  <c r="AJ70" i="16" s="1"/>
  <c r="AF28" i="16"/>
  <c r="AJ69" i="16" s="1"/>
  <c r="AF27" i="16"/>
  <c r="AJ68" i="16" s="1"/>
  <c r="AF26" i="16"/>
  <c r="AJ67" i="16" s="1"/>
  <c r="AF25" i="16"/>
  <c r="AJ66" i="16" s="1"/>
  <c r="AF24" i="16"/>
  <c r="AJ65" i="16" s="1"/>
  <c r="AF23" i="16"/>
  <c r="AJ64" i="16" s="1"/>
  <c r="AF22" i="16"/>
  <c r="AJ63" i="16" s="1"/>
  <c r="AF21" i="16"/>
  <c r="AJ62" i="16" s="1"/>
  <c r="AF19" i="16"/>
  <c r="AJ61" i="16" s="1"/>
  <c r="AF18" i="16"/>
  <c r="AJ60" i="16" s="1"/>
  <c r="AF17" i="16"/>
  <c r="AJ59" i="16" s="1"/>
  <c r="AF16" i="16"/>
  <c r="AJ58" i="16" s="1"/>
  <c r="AF15" i="16"/>
  <c r="AJ57" i="16" s="1"/>
  <c r="AF14" i="16"/>
  <c r="AJ56" i="16" s="1"/>
  <c r="AF13" i="16"/>
  <c r="AJ55" i="16" s="1"/>
  <c r="AF12" i="16"/>
  <c r="AJ54" i="16" s="1"/>
  <c r="AF11" i="16"/>
  <c r="AJ53" i="16" s="1"/>
  <c r="AF10" i="16"/>
  <c r="AJ52" i="16" s="1"/>
  <c r="AI38" i="15" l="1"/>
  <c r="AI38" i="16" s="1"/>
  <c r="AH38" i="15"/>
  <c r="AH38" i="16" s="1"/>
  <c r="AG38" i="15"/>
  <c r="AF38" i="15"/>
  <c r="AE38" i="15"/>
  <c r="AD38" i="15"/>
  <c r="AC38" i="15"/>
  <c r="AB38" i="15"/>
  <c r="AA38" i="15"/>
  <c r="Z38" i="15"/>
  <c r="Z38" i="16" s="1"/>
  <c r="Y38" i="15"/>
  <c r="Y38" i="16" s="1"/>
  <c r="X38" i="15"/>
  <c r="X38" i="16" s="1"/>
  <c r="W38" i="15"/>
  <c r="V38" i="15"/>
  <c r="U38" i="15"/>
  <c r="T38" i="15"/>
  <c r="T38" i="16" s="1"/>
  <c r="S38" i="15"/>
  <c r="R38" i="15"/>
  <c r="R38" i="16" s="1"/>
  <c r="Q38" i="15"/>
  <c r="P38" i="15"/>
  <c r="O38" i="15"/>
  <c r="N38" i="15"/>
  <c r="N38" i="16" s="1"/>
  <c r="M38" i="15"/>
  <c r="L38" i="15"/>
  <c r="L38" i="16" s="1"/>
  <c r="K38" i="15"/>
  <c r="J38" i="15"/>
  <c r="I38" i="15"/>
  <c r="H38" i="15"/>
  <c r="H38" i="16" s="1"/>
  <c r="G38" i="15"/>
  <c r="F38" i="15"/>
  <c r="F38" i="16" s="1"/>
  <c r="E38" i="15"/>
  <c r="D38" i="15"/>
  <c r="C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X39" i="15"/>
  <c r="Y39" i="15"/>
  <c r="Z39" i="15"/>
  <c r="AA39" i="15"/>
  <c r="AB39" i="15"/>
  <c r="AC39" i="15"/>
  <c r="AD39" i="15"/>
  <c r="AE39" i="15"/>
  <c r="AF39" i="15"/>
  <c r="AG39" i="15"/>
  <c r="AH39" i="15"/>
  <c r="AI39" i="15"/>
  <c r="AI39" i="16" s="1"/>
  <c r="B38" i="15"/>
  <c r="B38" i="16" s="1"/>
  <c r="AG39" i="16" l="1"/>
  <c r="AH39" i="16"/>
  <c r="G38" i="16"/>
  <c r="M38" i="16"/>
  <c r="S38" i="16"/>
  <c r="I38" i="16"/>
  <c r="O38" i="16"/>
  <c r="U38" i="16"/>
  <c r="AA38" i="16"/>
  <c r="C38" i="16"/>
  <c r="D38" i="16"/>
  <c r="J38" i="16"/>
  <c r="P38" i="16"/>
  <c r="V38" i="16"/>
  <c r="E38" i="16"/>
  <c r="K38" i="16"/>
  <c r="Q38" i="16"/>
  <c r="W38" i="16"/>
  <c r="AB38" i="16"/>
  <c r="AD38" i="16"/>
  <c r="AE38" i="16"/>
  <c r="AC38" i="16"/>
  <c r="AF38" i="16"/>
  <c r="AG38" i="16"/>
  <c r="AF39" i="16"/>
  <c r="AI47" i="15"/>
  <c r="AI47" i="16" s="1"/>
  <c r="AI46" i="15"/>
  <c r="AI46" i="16" s="1"/>
  <c r="AI45" i="15"/>
  <c r="AI45" i="16" s="1"/>
  <c r="AI44" i="15"/>
  <c r="AI44" i="16" s="1"/>
  <c r="AI43" i="15"/>
  <c r="AI43" i="16" s="1"/>
  <c r="AI42" i="15"/>
  <c r="AI42" i="16" s="1"/>
  <c r="AI41" i="15"/>
  <c r="AI41" i="16" s="1"/>
  <c r="AI40" i="15"/>
  <c r="AI40" i="16" s="1"/>
  <c r="AI37" i="15"/>
  <c r="AI37" i="16" s="1"/>
  <c r="AI36" i="15"/>
  <c r="AI36" i="16" s="1"/>
  <c r="AI35" i="15"/>
  <c r="AI35" i="16" s="1"/>
  <c r="AI34" i="15"/>
  <c r="AI34" i="16" s="1"/>
  <c r="AI33" i="15"/>
  <c r="AI33" i="16" s="1"/>
  <c r="AH47" i="12" l="1"/>
  <c r="AH46" i="12"/>
  <c r="AH45" i="12"/>
  <c r="AH44" i="12"/>
  <c r="AH43" i="12"/>
  <c r="AH42" i="12"/>
  <c r="AH41" i="12"/>
  <c r="AH40" i="12"/>
  <c r="AH39" i="12"/>
  <c r="AH37" i="12"/>
  <c r="AH36" i="12"/>
  <c r="AH35" i="12"/>
  <c r="AH34" i="12"/>
  <c r="AH33" i="12"/>
  <c r="AH47" i="11"/>
  <c r="AH46" i="11"/>
  <c r="AH45" i="11"/>
  <c r="AH44" i="11"/>
  <c r="AH43" i="11"/>
  <c r="AH42" i="11"/>
  <c r="AH41" i="11"/>
  <c r="AH40" i="11"/>
  <c r="AH39" i="11"/>
  <c r="AH37" i="11"/>
  <c r="AH36" i="11"/>
  <c r="AH35" i="11"/>
  <c r="AH34" i="11"/>
  <c r="AH33" i="11"/>
  <c r="AE29" i="16"/>
  <c r="AI70" i="16" s="1"/>
  <c r="AE28" i="16"/>
  <c r="AI69" i="16" s="1"/>
  <c r="AE27" i="16"/>
  <c r="AI68" i="16" s="1"/>
  <c r="AE26" i="16"/>
  <c r="AI67" i="16" s="1"/>
  <c r="AE25" i="16"/>
  <c r="AI66" i="16" s="1"/>
  <c r="AE24" i="16"/>
  <c r="AI65" i="16" s="1"/>
  <c r="AE23" i="16"/>
  <c r="AI64" i="16" s="1"/>
  <c r="AE22" i="16"/>
  <c r="AI63" i="16" s="1"/>
  <c r="AE21" i="16"/>
  <c r="AI62" i="16" s="1"/>
  <c r="AE19" i="16"/>
  <c r="AI61" i="16" s="1"/>
  <c r="AE18" i="16"/>
  <c r="AI60" i="16" s="1"/>
  <c r="AE17" i="16"/>
  <c r="AI59" i="16" s="1"/>
  <c r="AE16" i="16"/>
  <c r="AI58" i="16" s="1"/>
  <c r="AE15" i="16"/>
  <c r="AI57" i="16" s="1"/>
  <c r="AE14" i="16"/>
  <c r="AI56" i="16" s="1"/>
  <c r="AE13" i="16"/>
  <c r="AI55" i="16" s="1"/>
  <c r="AE12" i="16"/>
  <c r="AI54" i="16" s="1"/>
  <c r="AE11" i="16"/>
  <c r="AI53" i="16" s="1"/>
  <c r="AE10" i="16"/>
  <c r="AI52" i="16" s="1"/>
  <c r="AH47" i="15"/>
  <c r="AH46" i="15"/>
  <c r="AH45" i="15"/>
  <c r="AH44" i="15"/>
  <c r="AH43" i="15"/>
  <c r="AH42" i="15"/>
  <c r="AH41" i="15"/>
  <c r="AH40" i="15"/>
  <c r="AH37" i="15"/>
  <c r="AH36" i="15"/>
  <c r="AH35" i="15"/>
  <c r="AH34" i="15"/>
  <c r="AH33" i="15"/>
  <c r="AH41" i="16" l="1"/>
  <c r="AH35" i="16"/>
  <c r="AH42" i="16"/>
  <c r="AH43" i="16"/>
  <c r="AH33" i="16"/>
  <c r="AH34" i="16"/>
  <c r="AH36" i="16"/>
  <c r="AH37" i="16"/>
  <c r="AH45" i="16"/>
  <c r="AH47" i="16"/>
  <c r="AH44" i="16"/>
  <c r="AH40" i="16"/>
  <c r="AH46" i="16"/>
  <c r="AG47" i="12"/>
  <c r="AG46" i="12"/>
  <c r="AG45" i="12"/>
  <c r="AG44" i="12"/>
  <c r="AG43" i="12"/>
  <c r="AG42" i="12"/>
  <c r="AG41" i="12"/>
  <c r="AG40" i="12"/>
  <c r="AG39" i="12"/>
  <c r="AG37" i="12"/>
  <c r="AG36" i="12"/>
  <c r="AG35" i="12"/>
  <c r="AG34" i="12"/>
  <c r="AG33" i="12"/>
  <c r="AG47" i="11"/>
  <c r="AG46" i="11"/>
  <c r="AG45" i="11"/>
  <c r="AG44" i="11"/>
  <c r="AG43" i="11"/>
  <c r="AG42" i="11"/>
  <c r="AG41" i="11"/>
  <c r="AG40" i="11"/>
  <c r="AG39" i="11"/>
  <c r="AG37" i="11"/>
  <c r="AG36" i="11"/>
  <c r="AG35" i="11"/>
  <c r="AG34" i="11"/>
  <c r="AG33" i="11"/>
  <c r="AD29" i="16"/>
  <c r="AH70" i="16" s="1"/>
  <c r="AD28" i="16"/>
  <c r="AH69" i="16" s="1"/>
  <c r="AD27" i="16"/>
  <c r="AH68" i="16" s="1"/>
  <c r="AD26" i="16"/>
  <c r="AH67" i="16" s="1"/>
  <c r="AD25" i="16"/>
  <c r="AH66" i="16" s="1"/>
  <c r="AD24" i="16"/>
  <c r="AH65" i="16" s="1"/>
  <c r="AD23" i="16"/>
  <c r="AH64" i="16" s="1"/>
  <c r="AD22" i="16"/>
  <c r="AH63" i="16" s="1"/>
  <c r="AD21" i="16"/>
  <c r="AH62" i="16" s="1"/>
  <c r="AD19" i="16"/>
  <c r="AH61" i="16" s="1"/>
  <c r="AD18" i="16"/>
  <c r="AH60" i="16" s="1"/>
  <c r="AD17" i="16"/>
  <c r="AH59" i="16" s="1"/>
  <c r="AD16" i="16"/>
  <c r="AH58" i="16" s="1"/>
  <c r="AD15" i="16"/>
  <c r="AH57" i="16" s="1"/>
  <c r="AD14" i="16"/>
  <c r="AH56" i="16" s="1"/>
  <c r="AD13" i="16"/>
  <c r="AH55" i="16" s="1"/>
  <c r="AD12" i="16"/>
  <c r="AH54" i="16" s="1"/>
  <c r="AD11" i="16"/>
  <c r="AH53" i="16" s="1"/>
  <c r="AD10" i="16"/>
  <c r="AH52" i="16" s="1"/>
  <c r="AG47" i="15" l="1"/>
  <c r="AG47" i="16" s="1"/>
  <c r="AG46" i="15"/>
  <c r="AG46" i="16" s="1"/>
  <c r="AG45" i="15"/>
  <c r="AG45" i="16" s="1"/>
  <c r="AG44" i="15"/>
  <c r="AG44" i="16" s="1"/>
  <c r="AG43" i="15"/>
  <c r="AG43" i="16" s="1"/>
  <c r="AG42" i="15"/>
  <c r="AG42" i="16" s="1"/>
  <c r="AG41" i="15"/>
  <c r="AG41" i="16" s="1"/>
  <c r="AG40" i="15"/>
  <c r="AG40" i="16" s="1"/>
  <c r="AG37" i="15"/>
  <c r="AG37" i="16" s="1"/>
  <c r="AG36" i="15"/>
  <c r="AG36" i="16" s="1"/>
  <c r="AG35" i="15"/>
  <c r="AG35" i="16" s="1"/>
  <c r="AG34" i="15"/>
  <c r="AG34" i="16" s="1"/>
  <c r="AG33" i="15"/>
  <c r="AG33" i="16" s="1"/>
  <c r="AC29" i="16" l="1"/>
  <c r="AG70" i="16" s="1"/>
  <c r="AC28" i="16"/>
  <c r="AG69" i="16" s="1"/>
  <c r="AC27" i="16"/>
  <c r="AG68" i="16" s="1"/>
  <c r="AC26" i="16"/>
  <c r="AG67" i="16" s="1"/>
  <c r="AC25" i="16"/>
  <c r="AG66" i="16" s="1"/>
  <c r="AC24" i="16"/>
  <c r="AG65" i="16" s="1"/>
  <c r="AC23" i="16"/>
  <c r="AG64" i="16" s="1"/>
  <c r="AC22" i="16"/>
  <c r="AG63" i="16" s="1"/>
  <c r="AC21" i="16"/>
  <c r="AG62" i="16" s="1"/>
  <c r="AC19" i="16"/>
  <c r="AG61" i="16" s="1"/>
  <c r="AC18" i="16"/>
  <c r="AG60" i="16" s="1"/>
  <c r="AC17" i="16"/>
  <c r="AG59" i="16" s="1"/>
  <c r="AC16" i="16"/>
  <c r="AG58" i="16" s="1"/>
  <c r="AC15" i="16"/>
  <c r="AG57" i="16" s="1"/>
  <c r="AC14" i="16"/>
  <c r="AG56" i="16" s="1"/>
  <c r="AC13" i="16"/>
  <c r="AG55" i="16" s="1"/>
  <c r="AC12" i="16"/>
  <c r="AG54" i="16" s="1"/>
  <c r="AC11" i="16"/>
  <c r="AG53" i="16" s="1"/>
  <c r="AC10" i="16"/>
  <c r="AG52" i="16" s="1"/>
  <c r="AF47" i="12" l="1"/>
  <c r="AF46" i="12"/>
  <c r="AF45" i="12"/>
  <c r="AF44" i="12"/>
  <c r="AF43" i="12"/>
  <c r="AF42" i="12"/>
  <c r="AF41" i="12"/>
  <c r="AF40" i="12"/>
  <c r="AF39" i="12"/>
  <c r="AF37" i="12"/>
  <c r="AF36" i="12"/>
  <c r="AF35" i="12"/>
  <c r="AF34" i="12"/>
  <c r="AF33" i="12"/>
  <c r="AF47" i="11"/>
  <c r="AF46" i="11"/>
  <c r="AF45" i="11"/>
  <c r="AF44" i="11"/>
  <c r="AF43" i="11"/>
  <c r="AF42" i="11"/>
  <c r="AF41" i="11"/>
  <c r="AF40" i="11"/>
  <c r="AF39" i="11"/>
  <c r="AF37" i="11"/>
  <c r="AF36" i="11"/>
  <c r="AF35" i="11"/>
  <c r="AF34" i="11"/>
  <c r="AF33" i="11"/>
  <c r="AF47" i="15"/>
  <c r="AF47" i="16" s="1"/>
  <c r="AF46" i="15"/>
  <c r="AF46" i="16" s="1"/>
  <c r="AF45" i="15"/>
  <c r="AF45" i="16" s="1"/>
  <c r="AF44" i="15"/>
  <c r="AF44" i="16" s="1"/>
  <c r="AF43" i="15"/>
  <c r="AF43" i="16" s="1"/>
  <c r="AF42" i="15"/>
  <c r="AF42" i="16" s="1"/>
  <c r="AF41" i="15"/>
  <c r="AF41" i="16" s="1"/>
  <c r="AF40" i="15"/>
  <c r="AF40" i="16" s="1"/>
  <c r="AF37" i="15"/>
  <c r="AF37" i="16" s="1"/>
  <c r="AF36" i="15"/>
  <c r="AF36" i="16" s="1"/>
  <c r="AF35" i="15"/>
  <c r="AF35" i="16" s="1"/>
  <c r="AF34" i="15"/>
  <c r="AF34" i="16" s="1"/>
  <c r="AF33" i="15"/>
  <c r="AF33" i="16" s="1"/>
  <c r="AE47" i="12" l="1"/>
  <c r="AE46" i="12"/>
  <c r="AE45" i="12"/>
  <c r="AE44" i="12"/>
  <c r="AE43" i="12"/>
  <c r="AE42" i="12"/>
  <c r="AE41" i="12"/>
  <c r="AE40" i="12"/>
  <c r="AE39" i="12"/>
  <c r="AE37" i="12"/>
  <c r="AE36" i="12"/>
  <c r="AE35" i="12"/>
  <c r="AE34" i="12"/>
  <c r="AE33" i="12"/>
  <c r="AE47" i="11"/>
  <c r="AE46" i="11"/>
  <c r="AE45" i="11"/>
  <c r="AE44" i="11"/>
  <c r="AE43" i="11"/>
  <c r="AE42" i="11"/>
  <c r="AE41" i="11"/>
  <c r="AE40" i="11"/>
  <c r="AE39" i="11"/>
  <c r="AE37" i="11"/>
  <c r="AE36" i="11"/>
  <c r="AE35" i="11"/>
  <c r="AE34" i="11"/>
  <c r="AE33" i="11"/>
  <c r="AB29" i="16"/>
  <c r="AF70" i="16" s="1"/>
  <c r="AB28" i="16"/>
  <c r="AF69" i="16" s="1"/>
  <c r="AB27" i="16"/>
  <c r="AF68" i="16" s="1"/>
  <c r="AB26" i="16"/>
  <c r="AF67" i="16" s="1"/>
  <c r="AB25" i="16"/>
  <c r="AF66" i="16" s="1"/>
  <c r="AB24" i="16"/>
  <c r="AF65" i="16" s="1"/>
  <c r="AB23" i="16"/>
  <c r="AF64" i="16" s="1"/>
  <c r="AB22" i="16"/>
  <c r="AF63" i="16" s="1"/>
  <c r="AB21" i="16"/>
  <c r="AF62" i="16" s="1"/>
  <c r="AB19" i="16"/>
  <c r="AF61" i="16" s="1"/>
  <c r="AB18" i="16"/>
  <c r="AF60" i="16" s="1"/>
  <c r="AB17" i="16"/>
  <c r="AF59" i="16" s="1"/>
  <c r="AB16" i="16"/>
  <c r="AF58" i="16" s="1"/>
  <c r="AB15" i="16"/>
  <c r="AF57" i="16" s="1"/>
  <c r="AB14" i="16"/>
  <c r="AF56" i="16" s="1"/>
  <c r="AB13" i="16"/>
  <c r="AF55" i="16" s="1"/>
  <c r="AB12" i="16"/>
  <c r="AF54" i="16" s="1"/>
  <c r="AB11" i="16"/>
  <c r="AF53" i="16" s="1"/>
  <c r="AB10" i="16"/>
  <c r="AF52" i="16" s="1"/>
  <c r="AE47" i="15"/>
  <c r="AE46" i="15"/>
  <c r="AE46" i="16" s="1"/>
  <c r="AE45" i="15"/>
  <c r="AE45" i="16" s="1"/>
  <c r="AE44" i="15"/>
  <c r="AE43" i="15"/>
  <c r="AE42" i="15"/>
  <c r="AE42" i="16" s="1"/>
  <c r="AE41" i="15"/>
  <c r="AE40" i="15"/>
  <c r="AE40" i="16" s="1"/>
  <c r="AE39" i="16"/>
  <c r="AE37" i="15"/>
  <c r="AE36" i="15"/>
  <c r="AE35" i="15"/>
  <c r="AE35" i="16" s="1"/>
  <c r="AE34" i="15"/>
  <c r="AE34" i="16" s="1"/>
  <c r="AE33" i="15"/>
  <c r="AE33" i="16" s="1"/>
  <c r="AE37" i="16" l="1"/>
  <c r="AE44" i="16"/>
  <c r="AE36" i="16"/>
  <c r="AE43" i="16"/>
  <c r="AE41" i="16"/>
  <c r="AE47" i="16"/>
  <c r="AA29" i="16"/>
  <c r="AE70" i="16" s="1"/>
  <c r="AA28" i="16"/>
  <c r="AE69" i="16" s="1"/>
  <c r="AA27" i="16"/>
  <c r="AE68" i="16" s="1"/>
  <c r="AA26" i="16"/>
  <c r="AE67" i="16" s="1"/>
  <c r="AA25" i="16"/>
  <c r="AE66" i="16" s="1"/>
  <c r="AA24" i="16"/>
  <c r="AE65" i="16" s="1"/>
  <c r="AA23" i="16"/>
  <c r="AE64" i="16" s="1"/>
  <c r="AA22" i="16"/>
  <c r="AE63" i="16" s="1"/>
  <c r="AA21" i="16"/>
  <c r="AE62" i="16" s="1"/>
  <c r="AA19" i="16"/>
  <c r="AE61" i="16" s="1"/>
  <c r="AA18" i="16"/>
  <c r="AE60" i="16" s="1"/>
  <c r="AA17" i="16"/>
  <c r="AE59" i="16" s="1"/>
  <c r="AA16" i="16"/>
  <c r="AE58" i="16" s="1"/>
  <c r="AA15" i="16"/>
  <c r="AE57" i="16" s="1"/>
  <c r="AA14" i="16"/>
  <c r="AE56" i="16" s="1"/>
  <c r="AA13" i="16"/>
  <c r="AE55" i="16" s="1"/>
  <c r="AA12" i="16"/>
  <c r="AE54" i="16" s="1"/>
  <c r="AA11" i="16"/>
  <c r="AE53" i="16" s="1"/>
  <c r="AA10" i="16"/>
  <c r="AE52" i="16" s="1"/>
  <c r="AD47" i="12" l="1"/>
  <c r="AD46" i="12"/>
  <c r="AD45" i="12"/>
  <c r="AD44" i="12"/>
  <c r="AD43" i="12"/>
  <c r="AD42" i="12"/>
  <c r="AD41" i="12"/>
  <c r="AD40" i="12"/>
  <c r="AD39" i="12"/>
  <c r="AD37" i="12"/>
  <c r="AD36" i="12"/>
  <c r="AD35" i="12"/>
  <c r="AD34" i="12"/>
  <c r="AD33" i="12"/>
  <c r="AD47" i="11"/>
  <c r="AD46" i="11"/>
  <c r="AD45" i="11"/>
  <c r="AD44" i="11"/>
  <c r="AD43" i="11"/>
  <c r="AD42" i="11"/>
  <c r="AD41" i="11"/>
  <c r="AD40" i="11"/>
  <c r="AD39" i="11"/>
  <c r="AD37" i="11"/>
  <c r="AD36" i="11"/>
  <c r="AD35" i="11"/>
  <c r="AD34" i="11"/>
  <c r="AD33" i="11"/>
  <c r="AD47" i="15" l="1"/>
  <c r="AD47" i="16" s="1"/>
  <c r="AD46" i="15"/>
  <c r="AD46" i="16" s="1"/>
  <c r="AD45" i="15"/>
  <c r="AD45" i="16" s="1"/>
  <c r="AD44" i="15"/>
  <c r="AD44" i="16" s="1"/>
  <c r="AD43" i="15"/>
  <c r="AD43" i="16" s="1"/>
  <c r="AD42" i="15"/>
  <c r="AD42" i="16" s="1"/>
  <c r="AD41" i="15"/>
  <c r="AD41" i="16" s="1"/>
  <c r="AD40" i="15"/>
  <c r="AD40" i="16" s="1"/>
  <c r="AD39" i="16"/>
  <c r="AD37" i="15"/>
  <c r="AD37" i="16" s="1"/>
  <c r="AD36" i="15"/>
  <c r="AD36" i="16" s="1"/>
  <c r="AD35" i="15"/>
  <c r="AD35" i="16" s="1"/>
  <c r="AD34" i="15"/>
  <c r="AD34" i="16" s="1"/>
  <c r="AD33" i="15"/>
  <c r="AD33" i="16" s="1"/>
  <c r="Z29" i="16" l="1"/>
  <c r="AD70" i="16" s="1"/>
  <c r="Z28" i="16"/>
  <c r="AD69" i="16" s="1"/>
  <c r="Z27" i="16"/>
  <c r="AD68" i="16" s="1"/>
  <c r="Z26" i="16"/>
  <c r="AD67" i="16" s="1"/>
  <c r="Z25" i="16"/>
  <c r="AD66" i="16" s="1"/>
  <c r="Z24" i="16"/>
  <c r="AD65" i="16" s="1"/>
  <c r="Z23" i="16"/>
  <c r="AD64" i="16" s="1"/>
  <c r="Z22" i="16"/>
  <c r="AD63" i="16" s="1"/>
  <c r="Z21" i="16"/>
  <c r="AD62" i="16" s="1"/>
  <c r="Z19" i="16"/>
  <c r="AD61" i="16" s="1"/>
  <c r="Z18" i="16"/>
  <c r="AD60" i="16" s="1"/>
  <c r="Z17" i="16"/>
  <c r="AD59" i="16" s="1"/>
  <c r="Z16" i="16"/>
  <c r="AD58" i="16" s="1"/>
  <c r="Z15" i="16"/>
  <c r="AD57" i="16" s="1"/>
  <c r="Z14" i="16"/>
  <c r="AD56" i="16" s="1"/>
  <c r="Z13" i="16"/>
  <c r="AD55" i="16" s="1"/>
  <c r="Z12" i="16"/>
  <c r="AD54" i="16" s="1"/>
  <c r="Z11" i="16"/>
  <c r="AD53" i="16" s="1"/>
  <c r="Z10" i="16"/>
  <c r="AD52" i="16" s="1"/>
  <c r="AC47" i="12"/>
  <c r="AC46" i="12"/>
  <c r="AC45" i="12"/>
  <c r="AC44" i="12"/>
  <c r="AC43" i="12"/>
  <c r="AC42" i="12"/>
  <c r="AC41" i="12"/>
  <c r="AC40" i="12"/>
  <c r="AC39" i="12"/>
  <c r="AC37" i="12"/>
  <c r="AC36" i="12"/>
  <c r="AC35" i="12"/>
  <c r="AC34" i="12"/>
  <c r="AC33" i="12"/>
  <c r="AC47" i="11"/>
  <c r="AC46" i="11"/>
  <c r="AC45" i="11"/>
  <c r="AC44" i="11"/>
  <c r="AC43" i="11"/>
  <c r="AC42" i="11"/>
  <c r="AC41" i="11"/>
  <c r="AC40" i="11"/>
  <c r="AC39" i="11"/>
  <c r="AC37" i="11"/>
  <c r="AC36" i="11"/>
  <c r="AC35" i="11"/>
  <c r="AC34" i="11"/>
  <c r="AC33" i="11"/>
  <c r="AC47" i="15" l="1"/>
  <c r="AC47" i="16" s="1"/>
  <c r="AC46" i="15"/>
  <c r="AC46" i="16" s="1"/>
  <c r="AC45" i="15"/>
  <c r="AC45" i="16" s="1"/>
  <c r="AC44" i="15"/>
  <c r="AC44" i="16" s="1"/>
  <c r="AC43" i="15"/>
  <c r="AC43" i="16" s="1"/>
  <c r="AC42" i="15"/>
  <c r="AC42" i="16" s="1"/>
  <c r="AC41" i="15"/>
  <c r="AC41" i="16" s="1"/>
  <c r="AC40" i="15"/>
  <c r="AC40" i="16" s="1"/>
  <c r="AC39" i="16"/>
  <c r="AC37" i="15"/>
  <c r="AC37" i="16" s="1"/>
  <c r="AC36" i="15"/>
  <c r="AC36" i="16" s="1"/>
  <c r="AC35" i="15"/>
  <c r="AC35" i="16" s="1"/>
  <c r="AC34" i="15"/>
  <c r="AC34" i="16" s="1"/>
  <c r="AC33" i="15"/>
  <c r="AC33" i="16" s="1"/>
  <c r="Y29" i="16" l="1"/>
  <c r="AC70" i="16" s="1"/>
  <c r="Y28" i="16"/>
  <c r="AC69" i="16" s="1"/>
  <c r="Y27" i="16"/>
  <c r="AC68" i="16" s="1"/>
  <c r="Y26" i="16"/>
  <c r="AC67" i="16" s="1"/>
  <c r="Y25" i="16"/>
  <c r="AC66" i="16" s="1"/>
  <c r="Y24" i="16"/>
  <c r="AC65" i="16" s="1"/>
  <c r="Y23" i="16"/>
  <c r="AC64" i="16" s="1"/>
  <c r="Y22" i="16"/>
  <c r="AC63" i="16" s="1"/>
  <c r="Y21" i="16"/>
  <c r="AC62" i="16" s="1"/>
  <c r="Y19" i="16"/>
  <c r="AC61" i="16" s="1"/>
  <c r="Y18" i="16"/>
  <c r="AC60" i="16" s="1"/>
  <c r="Y17" i="16"/>
  <c r="AC59" i="16" s="1"/>
  <c r="Y16" i="16"/>
  <c r="AC58" i="16" s="1"/>
  <c r="Y15" i="16"/>
  <c r="AC57" i="16" s="1"/>
  <c r="Y14" i="16"/>
  <c r="AC56" i="16" s="1"/>
  <c r="Y13" i="16"/>
  <c r="AC55" i="16" s="1"/>
  <c r="Y12" i="16"/>
  <c r="AC54" i="16" s="1"/>
  <c r="Y11" i="16"/>
  <c r="AC53" i="16" s="1"/>
  <c r="Y10" i="16"/>
  <c r="AC52" i="16" s="1"/>
  <c r="AB47" i="12"/>
  <c r="AB46" i="12"/>
  <c r="AB45" i="12"/>
  <c r="AB44" i="12"/>
  <c r="AB43" i="12"/>
  <c r="AB42" i="12"/>
  <c r="AB41" i="12"/>
  <c r="AB40" i="12"/>
  <c r="AB39" i="12"/>
  <c r="AB37" i="12"/>
  <c r="AB36" i="12"/>
  <c r="AB35" i="12"/>
  <c r="AB34" i="12"/>
  <c r="AB33" i="12"/>
  <c r="AB47" i="11"/>
  <c r="AB46" i="11"/>
  <c r="AB45" i="11"/>
  <c r="AB44" i="11"/>
  <c r="AB43" i="11"/>
  <c r="AB42" i="11"/>
  <c r="AB41" i="11"/>
  <c r="AB40" i="11"/>
  <c r="AB39" i="11"/>
  <c r="AB37" i="11"/>
  <c r="AB36" i="11"/>
  <c r="AB35" i="11"/>
  <c r="AB34" i="11"/>
  <c r="AB33" i="11"/>
  <c r="AB47" i="15" l="1"/>
  <c r="AB46" i="15"/>
  <c r="AB45" i="15"/>
  <c r="AB44" i="15"/>
  <c r="AB43" i="15"/>
  <c r="AB42" i="15"/>
  <c r="AB41" i="15"/>
  <c r="AB40" i="15"/>
  <c r="AB37" i="15"/>
  <c r="AB36" i="15"/>
  <c r="AB35" i="15"/>
  <c r="AB34" i="15"/>
  <c r="AB33" i="15"/>
  <c r="AB43" i="16" l="1"/>
  <c r="AB45" i="16"/>
  <c r="AB35" i="16"/>
  <c r="AB42" i="16"/>
  <c r="AB36" i="16"/>
  <c r="AB37" i="16"/>
  <c r="AB44" i="16"/>
  <c r="AB39" i="16"/>
  <c r="AB33" i="16"/>
  <c r="AB40" i="16"/>
  <c r="AB46" i="16"/>
  <c r="AB34" i="16"/>
  <c r="AB41" i="16"/>
  <c r="AB47" i="16"/>
  <c r="AA47" i="12"/>
  <c r="AA46" i="12"/>
  <c r="AA45" i="12"/>
  <c r="AA44" i="12"/>
  <c r="AA43" i="12"/>
  <c r="AA42" i="12"/>
  <c r="AA41" i="12"/>
  <c r="AA40" i="12"/>
  <c r="AA39" i="12"/>
  <c r="AA37" i="12"/>
  <c r="AA36" i="12"/>
  <c r="AA35" i="12"/>
  <c r="AA34" i="12"/>
  <c r="AA33" i="12"/>
  <c r="AA47" i="11"/>
  <c r="AA46" i="11"/>
  <c r="AA45" i="11"/>
  <c r="AA44" i="11"/>
  <c r="AA43" i="11"/>
  <c r="AA42" i="11"/>
  <c r="AA41" i="11"/>
  <c r="AA40" i="11"/>
  <c r="AA39" i="11"/>
  <c r="AA37" i="11"/>
  <c r="AA36" i="11"/>
  <c r="AA35" i="11"/>
  <c r="AA34" i="11"/>
  <c r="AA33" i="11"/>
  <c r="X29" i="16"/>
  <c r="X28" i="16"/>
  <c r="X27" i="16"/>
  <c r="X26" i="16"/>
  <c r="X25" i="16"/>
  <c r="X24" i="16"/>
  <c r="X23" i="16"/>
  <c r="X22" i="16"/>
  <c r="X21" i="16"/>
  <c r="X19" i="16"/>
  <c r="X18" i="16"/>
  <c r="X17" i="16"/>
  <c r="X16" i="16"/>
  <c r="X15" i="16"/>
  <c r="X14" i="16"/>
  <c r="X13" i="16"/>
  <c r="X12" i="16"/>
  <c r="X11" i="16"/>
  <c r="X10" i="16"/>
  <c r="AB57" i="16" l="1"/>
  <c r="AB58" i="16"/>
  <c r="AB64" i="16"/>
  <c r="AB70" i="16"/>
  <c r="AB69" i="16"/>
  <c r="AB65" i="16"/>
  <c r="AB63" i="16"/>
  <c r="AB52" i="16"/>
  <c r="AB53" i="16"/>
  <c r="AB59" i="16"/>
  <c r="AB54" i="16"/>
  <c r="AB60" i="16"/>
  <c r="AB66" i="16"/>
  <c r="AB55" i="16"/>
  <c r="AB61" i="16"/>
  <c r="AB67" i="16"/>
  <c r="AB56" i="16"/>
  <c r="AB62" i="16"/>
  <c r="AB68" i="16"/>
  <c r="AA47" i="15"/>
  <c r="AA46" i="15"/>
  <c r="AA45" i="15"/>
  <c r="AA44" i="15"/>
  <c r="AA43" i="15"/>
  <c r="AA42" i="15"/>
  <c r="AA41" i="15"/>
  <c r="AA40" i="15"/>
  <c r="AA37" i="15"/>
  <c r="AA36" i="15"/>
  <c r="AA35" i="15"/>
  <c r="AA34" i="15"/>
  <c r="AA33" i="15"/>
  <c r="AA36" i="16" l="1"/>
  <c r="AA39" i="16"/>
  <c r="AA35" i="16"/>
  <c r="AA37" i="16"/>
  <c r="AA46" i="16"/>
  <c r="AA43" i="16"/>
  <c r="AA44" i="16"/>
  <c r="AA45" i="16"/>
  <c r="AA33" i="16"/>
  <c r="AA40" i="16"/>
  <c r="AA34" i="16"/>
  <c r="AA41" i="16"/>
  <c r="AA47" i="16"/>
  <c r="AA42" i="16"/>
  <c r="Z47" i="12"/>
  <c r="Z46" i="12"/>
  <c r="Z45" i="12"/>
  <c r="Z44" i="12"/>
  <c r="Z43" i="12"/>
  <c r="Z42" i="12"/>
  <c r="Z41" i="12"/>
  <c r="Z40" i="12"/>
  <c r="Z39" i="12"/>
  <c r="Z37" i="12"/>
  <c r="Z36" i="12"/>
  <c r="Z35" i="12"/>
  <c r="Z34" i="12"/>
  <c r="Z33" i="12"/>
  <c r="Z47" i="11"/>
  <c r="Z46" i="11"/>
  <c r="Z45" i="11"/>
  <c r="Z44" i="11"/>
  <c r="Z43" i="11"/>
  <c r="Z42" i="11"/>
  <c r="Z41" i="11"/>
  <c r="Z40" i="11"/>
  <c r="Z39" i="11"/>
  <c r="Z37" i="11"/>
  <c r="Z36" i="11"/>
  <c r="Z35" i="11"/>
  <c r="Z34" i="11"/>
  <c r="Z33" i="11"/>
  <c r="Z47" i="15"/>
  <c r="Z46" i="15"/>
  <c r="Z45" i="15"/>
  <c r="Z44" i="15"/>
  <c r="Z43" i="15"/>
  <c r="Z42" i="15"/>
  <c r="Z41" i="15"/>
  <c r="Z40" i="15"/>
  <c r="Z37" i="15"/>
  <c r="Z36" i="15"/>
  <c r="Z35" i="15"/>
  <c r="Z34" i="15"/>
  <c r="Z33" i="15"/>
  <c r="W29" i="16"/>
  <c r="W28" i="16"/>
  <c r="W27" i="16"/>
  <c r="W26" i="16"/>
  <c r="W25" i="16"/>
  <c r="W24" i="16"/>
  <c r="W23" i="16"/>
  <c r="W22" i="16"/>
  <c r="W21" i="16"/>
  <c r="W19" i="16"/>
  <c r="W18" i="16"/>
  <c r="W17" i="16"/>
  <c r="W16" i="16"/>
  <c r="W15" i="16"/>
  <c r="W14" i="16"/>
  <c r="W13" i="16"/>
  <c r="W12" i="16"/>
  <c r="W11" i="16"/>
  <c r="W10" i="16"/>
  <c r="Z37" i="16" l="1"/>
  <c r="Z44" i="16"/>
  <c r="Z33" i="16"/>
  <c r="Z40" i="16"/>
  <c r="Z46" i="16"/>
  <c r="Z45" i="16"/>
  <c r="Z47" i="16"/>
  <c r="Z39" i="16"/>
  <c r="Z34" i="16"/>
  <c r="Z41" i="16"/>
  <c r="Z35" i="16"/>
  <c r="Z42" i="16"/>
  <c r="Z36" i="16"/>
  <c r="Z43" i="16"/>
  <c r="AA53" i="16"/>
  <c r="AA60" i="16"/>
  <c r="AA55" i="16"/>
  <c r="AA61" i="16"/>
  <c r="AA67" i="16"/>
  <c r="AA59" i="16"/>
  <c r="AA54" i="16"/>
  <c r="AA56" i="16"/>
  <c r="AA57" i="16"/>
  <c r="AA69" i="16"/>
  <c r="AA65" i="16"/>
  <c r="AA66" i="16"/>
  <c r="AA62" i="16"/>
  <c r="AA68" i="16"/>
  <c r="AA63" i="16"/>
  <c r="AA52" i="16"/>
  <c r="AA58" i="16"/>
  <c r="AA64" i="16"/>
  <c r="AA70" i="16"/>
  <c r="Y47" i="12"/>
  <c r="Y46" i="12"/>
  <c r="Y45" i="12"/>
  <c r="Y44" i="12"/>
  <c r="Y43" i="12"/>
  <c r="Y42" i="12"/>
  <c r="Y41" i="12"/>
  <c r="Y40" i="12"/>
  <c r="Y39" i="12"/>
  <c r="Y37" i="12"/>
  <c r="Y36" i="12"/>
  <c r="Y35" i="12"/>
  <c r="Y34" i="12"/>
  <c r="Y33" i="12"/>
  <c r="Y47" i="11"/>
  <c r="Y46" i="11"/>
  <c r="Y45" i="11"/>
  <c r="Y44" i="11"/>
  <c r="Y43" i="11"/>
  <c r="Y42" i="11"/>
  <c r="Y41" i="11"/>
  <c r="Y40" i="11"/>
  <c r="Y39" i="11"/>
  <c r="Y37" i="11"/>
  <c r="Y36" i="11"/>
  <c r="Y35" i="11"/>
  <c r="Y34" i="11"/>
  <c r="Y33" i="11"/>
  <c r="V29" i="16" l="1"/>
  <c r="V28" i="16"/>
  <c r="V27" i="16"/>
  <c r="V26" i="16"/>
  <c r="V25" i="16"/>
  <c r="V24" i="16"/>
  <c r="V23" i="16"/>
  <c r="V22" i="16"/>
  <c r="V21" i="16"/>
  <c r="V19" i="16"/>
  <c r="V18" i="16"/>
  <c r="V17" i="16"/>
  <c r="V16" i="16"/>
  <c r="V15" i="16"/>
  <c r="V14" i="16"/>
  <c r="V13" i="16"/>
  <c r="V12" i="16"/>
  <c r="V11" i="16"/>
  <c r="V10" i="16"/>
  <c r="Z64" i="16" l="1"/>
  <c r="Z66" i="16"/>
  <c r="Z67" i="16"/>
  <c r="Z52" i="16"/>
  <c r="Z58" i="16"/>
  <c r="Z53" i="16"/>
  <c r="Z59" i="16"/>
  <c r="Z65" i="16"/>
  <c r="Z54" i="16"/>
  <c r="Z60" i="16"/>
  <c r="Z55" i="16"/>
  <c r="Z61" i="16"/>
  <c r="Z56" i="16"/>
  <c r="Z62" i="16"/>
  <c r="Z68" i="16"/>
  <c r="Z57" i="16"/>
  <c r="Z63" i="16"/>
  <c r="Z69" i="16"/>
  <c r="Z70" i="16"/>
  <c r="Y47" i="15"/>
  <c r="Y46" i="15"/>
  <c r="Y45" i="15"/>
  <c r="Y44" i="15"/>
  <c r="Y43" i="15"/>
  <c r="Y42" i="15"/>
  <c r="Y41" i="15"/>
  <c r="Y40" i="15"/>
  <c r="Y37" i="15"/>
  <c r="Y36" i="15"/>
  <c r="Y35" i="15"/>
  <c r="Y34" i="15"/>
  <c r="Y33" i="15"/>
  <c r="Y37" i="16" l="1"/>
  <c r="Y42" i="16"/>
  <c r="Y45" i="16"/>
  <c r="Y35" i="16"/>
  <c r="Y36" i="16"/>
  <c r="Y44" i="16"/>
  <c r="Y33" i="16"/>
  <c r="Y40" i="16"/>
  <c r="Y46" i="16"/>
  <c r="Y43" i="16"/>
  <c r="Y39" i="16"/>
  <c r="Y34" i="16"/>
  <c r="Y41" i="16"/>
  <c r="Y47" i="16"/>
  <c r="X47" i="12"/>
  <c r="X46" i="12"/>
  <c r="X45" i="12"/>
  <c r="X44" i="12"/>
  <c r="X43" i="12"/>
  <c r="X42" i="12"/>
  <c r="X41" i="12"/>
  <c r="X40" i="12"/>
  <c r="X39" i="12"/>
  <c r="X37" i="12"/>
  <c r="X36" i="12"/>
  <c r="X35" i="12"/>
  <c r="X34" i="12"/>
  <c r="X33" i="12"/>
  <c r="X47" i="11"/>
  <c r="X46" i="11"/>
  <c r="X45" i="11"/>
  <c r="X44" i="11"/>
  <c r="X43" i="11"/>
  <c r="X42" i="11"/>
  <c r="X41" i="11"/>
  <c r="X40" i="11"/>
  <c r="X39" i="11"/>
  <c r="X37" i="11"/>
  <c r="X36" i="11"/>
  <c r="X35" i="11"/>
  <c r="X34" i="11"/>
  <c r="X33" i="11"/>
  <c r="U10" i="16"/>
  <c r="Y52" i="16" s="1"/>
  <c r="U29" i="16"/>
  <c r="Y70" i="16" s="1"/>
  <c r="U28" i="16"/>
  <c r="Y69" i="16" s="1"/>
  <c r="U27" i="16"/>
  <c r="Y68" i="16" s="1"/>
  <c r="U26" i="16"/>
  <c r="Y67" i="16" s="1"/>
  <c r="U25" i="16"/>
  <c r="Y66" i="16" s="1"/>
  <c r="U24" i="16"/>
  <c r="Y65" i="16" s="1"/>
  <c r="U23" i="16"/>
  <c r="Y64" i="16" s="1"/>
  <c r="U22" i="16"/>
  <c r="Y63" i="16" s="1"/>
  <c r="U21" i="16"/>
  <c r="Y62" i="16" s="1"/>
  <c r="U19" i="16"/>
  <c r="Y61" i="16" s="1"/>
  <c r="U18" i="16"/>
  <c r="Y60" i="16" s="1"/>
  <c r="U17" i="16"/>
  <c r="Y59" i="16" s="1"/>
  <c r="U16" i="16"/>
  <c r="Y58" i="16" s="1"/>
  <c r="U15" i="16"/>
  <c r="Y57" i="16" s="1"/>
  <c r="U14" i="16"/>
  <c r="Y56" i="16" s="1"/>
  <c r="U13" i="16"/>
  <c r="Y55" i="16" s="1"/>
  <c r="U12" i="16"/>
  <c r="Y54" i="16" s="1"/>
  <c r="U11" i="16"/>
  <c r="Y53" i="16" s="1"/>
  <c r="X47" i="15" l="1"/>
  <c r="X47" i="16" s="1"/>
  <c r="X46" i="15"/>
  <c r="X46" i="16" s="1"/>
  <c r="X45" i="15"/>
  <c r="X45" i="16" s="1"/>
  <c r="X44" i="15"/>
  <c r="X44" i="16" s="1"/>
  <c r="X43" i="15"/>
  <c r="X43" i="16" s="1"/>
  <c r="X42" i="15"/>
  <c r="X42" i="16" s="1"/>
  <c r="X41" i="15"/>
  <c r="X41" i="16" s="1"/>
  <c r="X40" i="15"/>
  <c r="X40" i="16" s="1"/>
  <c r="X39" i="16"/>
  <c r="X37" i="15"/>
  <c r="X37" i="16" s="1"/>
  <c r="X36" i="15"/>
  <c r="X36" i="16" s="1"/>
  <c r="X35" i="15"/>
  <c r="X35" i="16" s="1"/>
  <c r="X34" i="15"/>
  <c r="X34" i="16" s="1"/>
  <c r="X33" i="15"/>
  <c r="X33" i="16" s="1"/>
  <c r="T29" i="16" l="1"/>
  <c r="X70" i="16" s="1"/>
  <c r="T28" i="16"/>
  <c r="X69" i="16" s="1"/>
  <c r="T27" i="16"/>
  <c r="X68" i="16" s="1"/>
  <c r="T26" i="16"/>
  <c r="X67" i="16" s="1"/>
  <c r="T25" i="16"/>
  <c r="X66" i="16" s="1"/>
  <c r="T24" i="16"/>
  <c r="X65" i="16" s="1"/>
  <c r="T23" i="16"/>
  <c r="X64" i="16" s="1"/>
  <c r="T22" i="16"/>
  <c r="X63" i="16" s="1"/>
  <c r="T21" i="16"/>
  <c r="X62" i="16" s="1"/>
  <c r="T19" i="16"/>
  <c r="X61" i="16" s="1"/>
  <c r="T18" i="16"/>
  <c r="X60" i="16" s="1"/>
  <c r="T17" i="16"/>
  <c r="X59" i="16" s="1"/>
  <c r="T16" i="16"/>
  <c r="X58" i="16" s="1"/>
  <c r="T15" i="16"/>
  <c r="X57" i="16" s="1"/>
  <c r="T14" i="16"/>
  <c r="X56" i="16" s="1"/>
  <c r="T13" i="16"/>
  <c r="X55" i="16" s="1"/>
  <c r="T12" i="16"/>
  <c r="X54" i="16" s="1"/>
  <c r="T11" i="16"/>
  <c r="X53" i="16" s="1"/>
  <c r="T10" i="16"/>
  <c r="X52" i="16" s="1"/>
  <c r="W47" i="12"/>
  <c r="W46" i="12"/>
  <c r="W45" i="12"/>
  <c r="W44" i="12"/>
  <c r="W43" i="12"/>
  <c r="W42" i="12"/>
  <c r="W41" i="12"/>
  <c r="W40" i="12"/>
  <c r="W39" i="12"/>
  <c r="W37" i="12"/>
  <c r="W36" i="12"/>
  <c r="W35" i="12"/>
  <c r="W34" i="12"/>
  <c r="W33" i="12"/>
  <c r="W47" i="11"/>
  <c r="W46" i="11"/>
  <c r="W45" i="11"/>
  <c r="W44" i="11"/>
  <c r="W43" i="11"/>
  <c r="W42" i="11"/>
  <c r="W41" i="11"/>
  <c r="W40" i="11"/>
  <c r="W39" i="11"/>
  <c r="W37" i="11"/>
  <c r="W36" i="11"/>
  <c r="W35" i="11"/>
  <c r="W34" i="11"/>
  <c r="W33" i="11"/>
  <c r="W47" i="15"/>
  <c r="W46" i="15"/>
  <c r="W45" i="15"/>
  <c r="W44" i="15"/>
  <c r="W43" i="15"/>
  <c r="W42" i="15"/>
  <c r="W41" i="15"/>
  <c r="W40" i="15"/>
  <c r="W37" i="15"/>
  <c r="W36" i="15"/>
  <c r="W35" i="15"/>
  <c r="W34" i="15"/>
  <c r="W33" i="15"/>
  <c r="W40" i="16" l="1"/>
  <c r="W34" i="16"/>
  <c r="W47" i="16"/>
  <c r="W46" i="16"/>
  <c r="W35" i="16"/>
  <c r="W42" i="16"/>
  <c r="W36" i="16"/>
  <c r="W44" i="16"/>
  <c r="W33" i="16"/>
  <c r="W41" i="16"/>
  <c r="W43" i="16"/>
  <c r="V37" i="16"/>
  <c r="W37" i="16"/>
  <c r="W39" i="16"/>
  <c r="W45" i="16"/>
  <c r="V47" i="15"/>
  <c r="V47" i="16" s="1"/>
  <c r="V46" i="15"/>
  <c r="V46" i="16" s="1"/>
  <c r="V45" i="15"/>
  <c r="V45" i="16" s="1"/>
  <c r="V44" i="15"/>
  <c r="V44" i="16" s="1"/>
  <c r="V43" i="15"/>
  <c r="V43" i="16" s="1"/>
  <c r="V42" i="15"/>
  <c r="V42" i="16" s="1"/>
  <c r="V41" i="15"/>
  <c r="V41" i="16" s="1"/>
  <c r="V40" i="15"/>
  <c r="V40" i="16" s="1"/>
  <c r="V39" i="16"/>
  <c r="V37" i="15"/>
  <c r="V36" i="15"/>
  <c r="V36" i="16" s="1"/>
  <c r="V35" i="15"/>
  <c r="V35" i="16" s="1"/>
  <c r="V34" i="15"/>
  <c r="V34" i="16" s="1"/>
  <c r="V33" i="15"/>
  <c r="V33" i="16" s="1"/>
  <c r="S29" i="16"/>
  <c r="W70" i="16" s="1"/>
  <c r="S28" i="16"/>
  <c r="W69" i="16" s="1"/>
  <c r="S27" i="16"/>
  <c r="W68" i="16" s="1"/>
  <c r="S26" i="16"/>
  <c r="W67" i="16" s="1"/>
  <c r="S25" i="16"/>
  <c r="W66" i="16" s="1"/>
  <c r="S24" i="16"/>
  <c r="W65" i="16" s="1"/>
  <c r="S23" i="16"/>
  <c r="W64" i="16" s="1"/>
  <c r="S22" i="16"/>
  <c r="W63" i="16" s="1"/>
  <c r="S21" i="16"/>
  <c r="W62" i="16" s="1"/>
  <c r="S19" i="16"/>
  <c r="W61" i="16" s="1"/>
  <c r="S18" i="16"/>
  <c r="W60" i="16" s="1"/>
  <c r="S17" i="16"/>
  <c r="W59" i="16" s="1"/>
  <c r="S16" i="16"/>
  <c r="W58" i="16" s="1"/>
  <c r="S15" i="16"/>
  <c r="W57" i="16" s="1"/>
  <c r="S14" i="16"/>
  <c r="W56" i="16" s="1"/>
  <c r="S13" i="16"/>
  <c r="W55" i="16" s="1"/>
  <c r="S12" i="16"/>
  <c r="W54" i="16" s="1"/>
  <c r="S11" i="16"/>
  <c r="W53" i="16" s="1"/>
  <c r="S10" i="16"/>
  <c r="W52" i="16" s="1"/>
  <c r="V47" i="11"/>
  <c r="V46" i="11"/>
  <c r="V45" i="11"/>
  <c r="V44" i="11"/>
  <c r="V43" i="11"/>
  <c r="V42" i="11"/>
  <c r="V41" i="11"/>
  <c r="V40" i="11"/>
  <c r="V39" i="11"/>
  <c r="V37" i="11"/>
  <c r="V36" i="11"/>
  <c r="V35" i="11"/>
  <c r="V34" i="11"/>
  <c r="V33" i="11"/>
  <c r="V47" i="12"/>
  <c r="V46" i="12"/>
  <c r="V45" i="12"/>
  <c r="V44" i="12"/>
  <c r="V43" i="12"/>
  <c r="V42" i="12"/>
  <c r="V41" i="12"/>
  <c r="V40" i="12"/>
  <c r="V39" i="12"/>
  <c r="V37" i="12"/>
  <c r="V36" i="12"/>
  <c r="V35" i="12"/>
  <c r="V34" i="12"/>
  <c r="V33" i="12"/>
  <c r="P29" i="16" l="1"/>
  <c r="T70" i="16" s="1"/>
  <c r="P28" i="16"/>
  <c r="T69" i="16" s="1"/>
  <c r="P27" i="16"/>
  <c r="T68" i="16" s="1"/>
  <c r="P26" i="16"/>
  <c r="T67" i="16" s="1"/>
  <c r="P25" i="16"/>
  <c r="T66" i="16" s="1"/>
  <c r="P24" i="16"/>
  <c r="T65" i="16" s="1"/>
  <c r="P23" i="16"/>
  <c r="T64" i="16" s="1"/>
  <c r="P22" i="16"/>
  <c r="T63" i="16" s="1"/>
  <c r="P21" i="16"/>
  <c r="T62" i="16" s="1"/>
  <c r="P19" i="16"/>
  <c r="T61" i="16" s="1"/>
  <c r="P18" i="16"/>
  <c r="T60" i="16" s="1"/>
  <c r="P17" i="16"/>
  <c r="T59" i="16" s="1"/>
  <c r="P16" i="16"/>
  <c r="T58" i="16" s="1"/>
  <c r="P15" i="16"/>
  <c r="T57" i="16" s="1"/>
  <c r="P14" i="16"/>
  <c r="T56" i="16" s="1"/>
  <c r="P13" i="16"/>
  <c r="T55" i="16" s="1"/>
  <c r="P12" i="16"/>
  <c r="T54" i="16" s="1"/>
  <c r="P11" i="16"/>
  <c r="T53" i="16" s="1"/>
  <c r="P10" i="16"/>
  <c r="T52" i="16" s="1"/>
  <c r="B29" i="16" l="1"/>
  <c r="B28" i="16"/>
  <c r="B27" i="16"/>
  <c r="B26" i="16"/>
  <c r="B25" i="16"/>
  <c r="B24" i="16"/>
  <c r="B23" i="16"/>
  <c r="B22" i="16"/>
  <c r="B21" i="16"/>
  <c r="B19" i="16"/>
  <c r="B18" i="16"/>
  <c r="B17" i="16"/>
  <c r="B16" i="16"/>
  <c r="B15" i="16"/>
  <c r="B14" i="16"/>
  <c r="B13" i="16"/>
  <c r="B12" i="16"/>
  <c r="B11" i="16"/>
  <c r="B10" i="16"/>
  <c r="R29" i="16"/>
  <c r="V70" i="16" s="1"/>
  <c r="Q29" i="16"/>
  <c r="U70" i="16" s="1"/>
  <c r="O29" i="16"/>
  <c r="S70" i="16" s="1"/>
  <c r="N29" i="16"/>
  <c r="M29" i="16"/>
  <c r="L29" i="16"/>
  <c r="K29" i="16"/>
  <c r="J29" i="16"/>
  <c r="I29" i="16"/>
  <c r="H29" i="16"/>
  <c r="G29" i="16"/>
  <c r="F29" i="16"/>
  <c r="E29" i="16"/>
  <c r="D29" i="16"/>
  <c r="C29" i="16"/>
  <c r="R28" i="16"/>
  <c r="V69" i="16" s="1"/>
  <c r="Q28" i="16"/>
  <c r="U69" i="16" s="1"/>
  <c r="O28" i="16"/>
  <c r="S69" i="16" s="1"/>
  <c r="N28" i="16"/>
  <c r="M28" i="16"/>
  <c r="L28" i="16"/>
  <c r="K28" i="16"/>
  <c r="J28" i="16"/>
  <c r="I28" i="16"/>
  <c r="H28" i="16"/>
  <c r="G28" i="16"/>
  <c r="F28" i="16"/>
  <c r="E28" i="16"/>
  <c r="D28" i="16"/>
  <c r="C28" i="16"/>
  <c r="R27" i="16"/>
  <c r="V68" i="16" s="1"/>
  <c r="Q27" i="16"/>
  <c r="U68" i="16" s="1"/>
  <c r="O27" i="16"/>
  <c r="S68" i="16" s="1"/>
  <c r="N27" i="16"/>
  <c r="M27" i="16"/>
  <c r="L27" i="16"/>
  <c r="K27" i="16"/>
  <c r="J27" i="16"/>
  <c r="I27" i="16"/>
  <c r="H27" i="16"/>
  <c r="G27" i="16"/>
  <c r="F27" i="16"/>
  <c r="E27" i="16"/>
  <c r="D27" i="16"/>
  <c r="C27" i="16"/>
  <c r="R26" i="16"/>
  <c r="V67" i="16" s="1"/>
  <c r="Q26" i="16"/>
  <c r="U67" i="16" s="1"/>
  <c r="O26" i="16"/>
  <c r="S67" i="16" s="1"/>
  <c r="N26" i="16"/>
  <c r="M26" i="16"/>
  <c r="L26" i="16"/>
  <c r="K26" i="16"/>
  <c r="J26" i="16"/>
  <c r="I26" i="16"/>
  <c r="H26" i="16"/>
  <c r="G26" i="16"/>
  <c r="F26" i="16"/>
  <c r="E26" i="16"/>
  <c r="D26" i="16"/>
  <c r="C26" i="16"/>
  <c r="R25" i="16"/>
  <c r="V66" i="16" s="1"/>
  <c r="Q25" i="16"/>
  <c r="U66" i="16" s="1"/>
  <c r="O25" i="16"/>
  <c r="S66" i="16" s="1"/>
  <c r="N25" i="16"/>
  <c r="M25" i="16"/>
  <c r="L25" i="16"/>
  <c r="K25" i="16"/>
  <c r="J25" i="16"/>
  <c r="I25" i="16"/>
  <c r="H25" i="16"/>
  <c r="G25" i="16"/>
  <c r="F25" i="16"/>
  <c r="E25" i="16"/>
  <c r="D25" i="16"/>
  <c r="C25" i="16"/>
  <c r="R24" i="16"/>
  <c r="V65" i="16" s="1"/>
  <c r="Q24" i="16"/>
  <c r="U65" i="16" s="1"/>
  <c r="O24" i="16"/>
  <c r="S65" i="16" s="1"/>
  <c r="N24" i="16"/>
  <c r="M24" i="16"/>
  <c r="L24" i="16"/>
  <c r="K24" i="16"/>
  <c r="J24" i="16"/>
  <c r="I24" i="16"/>
  <c r="H24" i="16"/>
  <c r="G24" i="16"/>
  <c r="F24" i="16"/>
  <c r="E24" i="16"/>
  <c r="D24" i="16"/>
  <c r="C24" i="16"/>
  <c r="R23" i="16"/>
  <c r="V64" i="16" s="1"/>
  <c r="Q23" i="16"/>
  <c r="U64" i="16" s="1"/>
  <c r="O23" i="16"/>
  <c r="S64" i="16" s="1"/>
  <c r="N23" i="16"/>
  <c r="M23" i="16"/>
  <c r="L23" i="16"/>
  <c r="K23" i="16"/>
  <c r="J23" i="16"/>
  <c r="I23" i="16"/>
  <c r="H23" i="16"/>
  <c r="G23" i="16"/>
  <c r="F23" i="16"/>
  <c r="E23" i="16"/>
  <c r="D23" i="16"/>
  <c r="C23" i="16"/>
  <c r="R22" i="16"/>
  <c r="V63" i="16" s="1"/>
  <c r="Q22" i="16"/>
  <c r="U63" i="16" s="1"/>
  <c r="O22" i="16"/>
  <c r="S63" i="16" s="1"/>
  <c r="N22" i="16"/>
  <c r="M22" i="16"/>
  <c r="L22" i="16"/>
  <c r="K22" i="16"/>
  <c r="J22" i="16"/>
  <c r="I22" i="16"/>
  <c r="H22" i="16"/>
  <c r="G22" i="16"/>
  <c r="F22" i="16"/>
  <c r="E22" i="16"/>
  <c r="D22" i="16"/>
  <c r="C22" i="16"/>
  <c r="R21" i="16"/>
  <c r="V62" i="16" s="1"/>
  <c r="Q21" i="16"/>
  <c r="U62" i="16" s="1"/>
  <c r="O21" i="16"/>
  <c r="S62" i="16" s="1"/>
  <c r="N21" i="16"/>
  <c r="M21" i="16"/>
  <c r="L21" i="16"/>
  <c r="K21" i="16"/>
  <c r="J21" i="16"/>
  <c r="I21" i="16"/>
  <c r="H21" i="16"/>
  <c r="G21" i="16"/>
  <c r="F21" i="16"/>
  <c r="E21" i="16"/>
  <c r="D21" i="16"/>
  <c r="C21" i="16"/>
  <c r="R19" i="16"/>
  <c r="V61" i="16" s="1"/>
  <c r="Q19" i="16"/>
  <c r="U61" i="16" s="1"/>
  <c r="O19" i="16"/>
  <c r="S61" i="16" s="1"/>
  <c r="N19" i="16"/>
  <c r="M19" i="16"/>
  <c r="L19" i="16"/>
  <c r="K19" i="16"/>
  <c r="J19" i="16"/>
  <c r="I19" i="16"/>
  <c r="H19" i="16"/>
  <c r="G19" i="16"/>
  <c r="F19" i="16"/>
  <c r="E19" i="16"/>
  <c r="D19" i="16"/>
  <c r="C19" i="16"/>
  <c r="R18" i="16"/>
  <c r="V60" i="16" s="1"/>
  <c r="Q18" i="16"/>
  <c r="U60" i="16" s="1"/>
  <c r="O18" i="16"/>
  <c r="S60" i="16" s="1"/>
  <c r="N18" i="16"/>
  <c r="M18" i="16"/>
  <c r="L18" i="16"/>
  <c r="K18" i="16"/>
  <c r="J18" i="16"/>
  <c r="I18" i="16"/>
  <c r="H18" i="16"/>
  <c r="G18" i="16"/>
  <c r="F18" i="16"/>
  <c r="E18" i="16"/>
  <c r="D18" i="16"/>
  <c r="C18" i="16"/>
  <c r="R17" i="16"/>
  <c r="V59" i="16" s="1"/>
  <c r="Q17" i="16"/>
  <c r="U59" i="16" s="1"/>
  <c r="O17" i="16"/>
  <c r="S59" i="16" s="1"/>
  <c r="N17" i="16"/>
  <c r="M17" i="16"/>
  <c r="L17" i="16"/>
  <c r="K17" i="16"/>
  <c r="J17" i="16"/>
  <c r="I17" i="16"/>
  <c r="H17" i="16"/>
  <c r="G17" i="16"/>
  <c r="F17" i="16"/>
  <c r="E17" i="16"/>
  <c r="D17" i="16"/>
  <c r="C17" i="16"/>
  <c r="R16" i="16"/>
  <c r="V58" i="16" s="1"/>
  <c r="Q16" i="16"/>
  <c r="U58" i="16" s="1"/>
  <c r="O16" i="16"/>
  <c r="S58" i="16" s="1"/>
  <c r="N16" i="16"/>
  <c r="M16" i="16"/>
  <c r="L16" i="16"/>
  <c r="K16" i="16"/>
  <c r="J16" i="16"/>
  <c r="I16" i="16"/>
  <c r="H16" i="16"/>
  <c r="G16" i="16"/>
  <c r="F16" i="16"/>
  <c r="E16" i="16"/>
  <c r="D16" i="16"/>
  <c r="C16" i="16"/>
  <c r="R15" i="16"/>
  <c r="V57" i="16" s="1"/>
  <c r="Q15" i="16"/>
  <c r="U57" i="16" s="1"/>
  <c r="O15" i="16"/>
  <c r="S57" i="16" s="1"/>
  <c r="N15" i="16"/>
  <c r="M15" i="16"/>
  <c r="L15" i="16"/>
  <c r="K15" i="16"/>
  <c r="J15" i="16"/>
  <c r="I15" i="16"/>
  <c r="H15" i="16"/>
  <c r="G15" i="16"/>
  <c r="F15" i="16"/>
  <c r="E15" i="16"/>
  <c r="D15" i="16"/>
  <c r="C15" i="16"/>
  <c r="R14" i="16"/>
  <c r="V56" i="16" s="1"/>
  <c r="Q14" i="16"/>
  <c r="U56" i="16" s="1"/>
  <c r="O14" i="16"/>
  <c r="S56" i="16" s="1"/>
  <c r="N14" i="16"/>
  <c r="M14" i="16"/>
  <c r="L14" i="16"/>
  <c r="K14" i="16"/>
  <c r="J14" i="16"/>
  <c r="I14" i="16"/>
  <c r="H14" i="16"/>
  <c r="G14" i="16"/>
  <c r="F14" i="16"/>
  <c r="E14" i="16"/>
  <c r="D14" i="16"/>
  <c r="C14" i="16"/>
  <c r="R13" i="16"/>
  <c r="V55" i="16" s="1"/>
  <c r="Q13" i="16"/>
  <c r="U55" i="16" s="1"/>
  <c r="O13" i="16"/>
  <c r="S55" i="16" s="1"/>
  <c r="N13" i="16"/>
  <c r="M13" i="16"/>
  <c r="L13" i="16"/>
  <c r="K13" i="16"/>
  <c r="J13" i="16"/>
  <c r="I13" i="16"/>
  <c r="H13" i="16"/>
  <c r="G13" i="16"/>
  <c r="F13" i="16"/>
  <c r="E13" i="16"/>
  <c r="D13" i="16"/>
  <c r="C13" i="16"/>
  <c r="R12" i="16"/>
  <c r="V54" i="16" s="1"/>
  <c r="Q12" i="16"/>
  <c r="U54" i="16" s="1"/>
  <c r="O12" i="16"/>
  <c r="S54" i="16" s="1"/>
  <c r="N12" i="16"/>
  <c r="M12" i="16"/>
  <c r="L12" i="16"/>
  <c r="K12" i="16"/>
  <c r="J12" i="16"/>
  <c r="I12" i="16"/>
  <c r="H12" i="16"/>
  <c r="G12" i="16"/>
  <c r="F12" i="16"/>
  <c r="E12" i="16"/>
  <c r="D12" i="16"/>
  <c r="C12" i="16"/>
  <c r="R11" i="16"/>
  <c r="V53" i="16" s="1"/>
  <c r="Q11" i="16"/>
  <c r="U53" i="16" s="1"/>
  <c r="O11" i="16"/>
  <c r="S53" i="16" s="1"/>
  <c r="N11" i="16"/>
  <c r="M11" i="16"/>
  <c r="L11" i="16"/>
  <c r="K11" i="16"/>
  <c r="J11" i="16"/>
  <c r="I11" i="16"/>
  <c r="H11" i="16"/>
  <c r="G11" i="16"/>
  <c r="F11" i="16"/>
  <c r="E11" i="16"/>
  <c r="D11" i="16"/>
  <c r="C11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S52" i="16" s="1"/>
  <c r="Q10" i="16"/>
  <c r="U52" i="16" s="1"/>
  <c r="R10" i="16"/>
  <c r="V52" i="16" s="1"/>
  <c r="F52" i="16" l="1"/>
  <c r="L52" i="16"/>
  <c r="G52" i="16"/>
  <c r="R70" i="16"/>
  <c r="Q70" i="16"/>
  <c r="P70" i="16"/>
  <c r="O70" i="16"/>
  <c r="N70" i="16"/>
  <c r="M70" i="16"/>
  <c r="L70" i="16"/>
  <c r="K70" i="16"/>
  <c r="J70" i="16"/>
  <c r="I70" i="16"/>
  <c r="H70" i="16"/>
  <c r="G70" i="16"/>
  <c r="F70" i="16"/>
  <c r="R69" i="16"/>
  <c r="Q69" i="16"/>
  <c r="P69" i="16"/>
  <c r="O69" i="16"/>
  <c r="N69" i="16"/>
  <c r="M69" i="16"/>
  <c r="L69" i="16"/>
  <c r="K69" i="16"/>
  <c r="J69" i="16"/>
  <c r="I69" i="16"/>
  <c r="H69" i="16"/>
  <c r="G69" i="16"/>
  <c r="F69" i="16"/>
  <c r="R68" i="16"/>
  <c r="Q68" i="16"/>
  <c r="P68" i="16"/>
  <c r="O68" i="16"/>
  <c r="N68" i="16"/>
  <c r="M68" i="16"/>
  <c r="L68" i="16"/>
  <c r="K68" i="16"/>
  <c r="J68" i="16"/>
  <c r="I68" i="16"/>
  <c r="H68" i="16"/>
  <c r="G68" i="16"/>
  <c r="F68" i="16"/>
  <c r="R67" i="16"/>
  <c r="Q67" i="16"/>
  <c r="P67" i="16"/>
  <c r="O67" i="16"/>
  <c r="N67" i="16"/>
  <c r="M67" i="16"/>
  <c r="L67" i="16"/>
  <c r="K67" i="16"/>
  <c r="J67" i="16"/>
  <c r="I67" i="16"/>
  <c r="H67" i="16"/>
  <c r="G67" i="16"/>
  <c r="F67" i="16"/>
  <c r="R66" i="16"/>
  <c r="Q66" i="16"/>
  <c r="P66" i="16"/>
  <c r="O66" i="16"/>
  <c r="N66" i="16"/>
  <c r="M66" i="16"/>
  <c r="L66" i="16"/>
  <c r="K66" i="16"/>
  <c r="J66" i="16"/>
  <c r="I66" i="16"/>
  <c r="H66" i="16"/>
  <c r="G66" i="16"/>
  <c r="F66" i="16"/>
  <c r="R65" i="16"/>
  <c r="Q65" i="16"/>
  <c r="P65" i="16"/>
  <c r="O65" i="16"/>
  <c r="N65" i="16"/>
  <c r="M65" i="16"/>
  <c r="L65" i="16"/>
  <c r="K65" i="16"/>
  <c r="J65" i="16"/>
  <c r="I65" i="16"/>
  <c r="H65" i="16"/>
  <c r="G65" i="16"/>
  <c r="F65" i="16"/>
  <c r="R64" i="16"/>
  <c r="Q64" i="16"/>
  <c r="P64" i="16"/>
  <c r="O64" i="16"/>
  <c r="N64" i="16"/>
  <c r="M64" i="16"/>
  <c r="L64" i="16"/>
  <c r="K64" i="16"/>
  <c r="J64" i="16"/>
  <c r="I64" i="16"/>
  <c r="H64" i="16"/>
  <c r="G64" i="16"/>
  <c r="F64" i="16"/>
  <c r="R63" i="16"/>
  <c r="Q63" i="16"/>
  <c r="P63" i="16"/>
  <c r="O63" i="16"/>
  <c r="N63" i="16"/>
  <c r="M63" i="16"/>
  <c r="L63" i="16"/>
  <c r="K63" i="16"/>
  <c r="J63" i="16"/>
  <c r="I63" i="16"/>
  <c r="H63" i="16"/>
  <c r="G63" i="16"/>
  <c r="F63" i="16"/>
  <c r="R62" i="16"/>
  <c r="Q62" i="16"/>
  <c r="P62" i="16"/>
  <c r="O62" i="16"/>
  <c r="N62" i="16"/>
  <c r="M62" i="16"/>
  <c r="L62" i="16"/>
  <c r="K62" i="16"/>
  <c r="J62" i="16"/>
  <c r="I62" i="16"/>
  <c r="H62" i="16"/>
  <c r="G62" i="16"/>
  <c r="F62" i="16"/>
  <c r="R61" i="16"/>
  <c r="Q61" i="16"/>
  <c r="P61" i="16"/>
  <c r="O61" i="16"/>
  <c r="N61" i="16"/>
  <c r="M61" i="16"/>
  <c r="L61" i="16"/>
  <c r="K61" i="16"/>
  <c r="J61" i="16"/>
  <c r="I61" i="16"/>
  <c r="H61" i="16"/>
  <c r="G61" i="16"/>
  <c r="F61" i="16"/>
  <c r="R60" i="16"/>
  <c r="Q60" i="16"/>
  <c r="P60" i="16"/>
  <c r="O60" i="16"/>
  <c r="N60" i="16"/>
  <c r="M60" i="16"/>
  <c r="L60" i="16"/>
  <c r="K60" i="16"/>
  <c r="J60" i="16"/>
  <c r="I60" i="16"/>
  <c r="H60" i="16"/>
  <c r="G60" i="16"/>
  <c r="F60" i="16"/>
  <c r="R59" i="16"/>
  <c r="Q59" i="16"/>
  <c r="P59" i="16"/>
  <c r="O59" i="16"/>
  <c r="N59" i="16"/>
  <c r="M59" i="16"/>
  <c r="L59" i="16"/>
  <c r="K59" i="16"/>
  <c r="J59" i="16"/>
  <c r="I59" i="16"/>
  <c r="H59" i="16"/>
  <c r="G59" i="16"/>
  <c r="F59" i="16"/>
  <c r="R58" i="16"/>
  <c r="Q58" i="16"/>
  <c r="P58" i="16"/>
  <c r="O58" i="16"/>
  <c r="N58" i="16"/>
  <c r="M58" i="16"/>
  <c r="L58" i="16"/>
  <c r="K58" i="16"/>
  <c r="J58" i="16"/>
  <c r="I58" i="16"/>
  <c r="H58" i="16"/>
  <c r="G58" i="16"/>
  <c r="F58" i="16"/>
  <c r="R57" i="16"/>
  <c r="Q57" i="16"/>
  <c r="P57" i="16"/>
  <c r="O57" i="16"/>
  <c r="N57" i="16"/>
  <c r="M57" i="16"/>
  <c r="L57" i="16"/>
  <c r="K57" i="16"/>
  <c r="J57" i="16"/>
  <c r="I57" i="16"/>
  <c r="H57" i="16"/>
  <c r="G57" i="16"/>
  <c r="F57" i="16"/>
  <c r="R56" i="16"/>
  <c r="Q56" i="16"/>
  <c r="P56" i="16"/>
  <c r="O56" i="16"/>
  <c r="N56" i="16"/>
  <c r="M56" i="16"/>
  <c r="L56" i="16"/>
  <c r="K56" i="16"/>
  <c r="J56" i="16"/>
  <c r="I56" i="16"/>
  <c r="H56" i="16"/>
  <c r="G56" i="16"/>
  <c r="F56" i="16"/>
  <c r="R55" i="16"/>
  <c r="Q55" i="16"/>
  <c r="P55" i="16"/>
  <c r="O55" i="16"/>
  <c r="N55" i="16"/>
  <c r="M55" i="16"/>
  <c r="L55" i="16"/>
  <c r="K55" i="16"/>
  <c r="J55" i="16"/>
  <c r="I55" i="16"/>
  <c r="H55" i="16"/>
  <c r="G55" i="16"/>
  <c r="F55" i="16"/>
  <c r="R54" i="16"/>
  <c r="Q54" i="16"/>
  <c r="P54" i="16"/>
  <c r="O54" i="16"/>
  <c r="N54" i="16"/>
  <c r="M54" i="16"/>
  <c r="L54" i="16"/>
  <c r="K54" i="16"/>
  <c r="J54" i="16"/>
  <c r="I54" i="16"/>
  <c r="H54" i="16"/>
  <c r="G54" i="16"/>
  <c r="F54" i="16"/>
  <c r="R53" i="16"/>
  <c r="Q53" i="16"/>
  <c r="P53" i="16"/>
  <c r="O53" i="16"/>
  <c r="N53" i="16"/>
  <c r="M53" i="16"/>
  <c r="L53" i="16"/>
  <c r="K53" i="16"/>
  <c r="J53" i="16"/>
  <c r="I53" i="16"/>
  <c r="H53" i="16"/>
  <c r="G53" i="16"/>
  <c r="F53" i="16"/>
  <c r="R52" i="16"/>
  <c r="Q52" i="16"/>
  <c r="P52" i="16"/>
  <c r="O52" i="16"/>
  <c r="N52" i="16"/>
  <c r="M52" i="16"/>
  <c r="K52" i="16"/>
  <c r="J52" i="16"/>
  <c r="I52" i="16"/>
  <c r="H52" i="16"/>
  <c r="U47" i="12" l="1"/>
  <c r="U46" i="12"/>
  <c r="U45" i="12"/>
  <c r="U44" i="12"/>
  <c r="U43" i="12"/>
  <c r="U42" i="12"/>
  <c r="U41" i="12"/>
  <c r="U40" i="12"/>
  <c r="U39" i="12"/>
  <c r="U37" i="12"/>
  <c r="U36" i="12"/>
  <c r="U35" i="12"/>
  <c r="U34" i="12"/>
  <c r="U33" i="12"/>
  <c r="U47" i="11"/>
  <c r="U46" i="11"/>
  <c r="U45" i="11"/>
  <c r="U44" i="11"/>
  <c r="U43" i="11"/>
  <c r="U42" i="11"/>
  <c r="U41" i="11"/>
  <c r="U40" i="11"/>
  <c r="U39" i="11"/>
  <c r="U37" i="11"/>
  <c r="U36" i="11"/>
  <c r="U35" i="11"/>
  <c r="U34" i="11"/>
  <c r="U33" i="11"/>
  <c r="U47" i="15"/>
  <c r="U47" i="16" s="1"/>
  <c r="U46" i="15"/>
  <c r="U46" i="16" s="1"/>
  <c r="U45" i="15"/>
  <c r="U45" i="16" s="1"/>
  <c r="U44" i="15"/>
  <c r="U44" i="16" s="1"/>
  <c r="U43" i="15"/>
  <c r="U43" i="16" s="1"/>
  <c r="U42" i="15"/>
  <c r="U42" i="16" s="1"/>
  <c r="U41" i="15"/>
  <c r="U41" i="16" s="1"/>
  <c r="U40" i="15"/>
  <c r="U40" i="16" s="1"/>
  <c r="U39" i="16"/>
  <c r="U37" i="15"/>
  <c r="U37" i="16" s="1"/>
  <c r="U36" i="15"/>
  <c r="U36" i="16" s="1"/>
  <c r="U35" i="15"/>
  <c r="U35" i="16" s="1"/>
  <c r="U34" i="15"/>
  <c r="U34" i="16" s="1"/>
  <c r="U33" i="15"/>
  <c r="U33" i="16" s="1"/>
  <c r="T47" i="12" l="1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B47" i="11"/>
  <c r="T47" i="15"/>
  <c r="S47" i="15"/>
  <c r="R47" i="15"/>
  <c r="Q47" i="15"/>
  <c r="P47" i="15"/>
  <c r="O47" i="15"/>
  <c r="N47" i="15"/>
  <c r="M47" i="15"/>
  <c r="L47" i="15"/>
  <c r="L47" i="16" s="1"/>
  <c r="K47" i="15"/>
  <c r="J47" i="15"/>
  <c r="I47" i="15"/>
  <c r="H47" i="15"/>
  <c r="G47" i="15"/>
  <c r="F47" i="15"/>
  <c r="F47" i="16" s="1"/>
  <c r="E47" i="15"/>
  <c r="D47" i="15"/>
  <c r="C47" i="15"/>
  <c r="B47" i="15"/>
  <c r="G47" i="16" l="1"/>
  <c r="M47" i="16"/>
  <c r="E47" i="16"/>
  <c r="K47" i="16"/>
  <c r="N47" i="16"/>
  <c r="B47" i="16"/>
  <c r="O47" i="16"/>
  <c r="H47" i="16"/>
  <c r="C47" i="16"/>
  <c r="I47" i="16"/>
  <c r="D47" i="16"/>
  <c r="J47" i="16"/>
  <c r="P47" i="16"/>
  <c r="T47" i="16"/>
  <c r="S47" i="16"/>
  <c r="Q47" i="16"/>
  <c r="R47" i="16"/>
  <c r="T46" i="12"/>
  <c r="T45" i="12"/>
  <c r="T44" i="12"/>
  <c r="T43" i="12"/>
  <c r="T42" i="12"/>
  <c r="T41" i="12"/>
  <c r="T40" i="12"/>
  <c r="T39" i="12"/>
  <c r="T37" i="12"/>
  <c r="T36" i="12"/>
  <c r="T35" i="12"/>
  <c r="T34" i="12"/>
  <c r="T33" i="12"/>
  <c r="T46" i="11"/>
  <c r="T45" i="11"/>
  <c r="T44" i="11"/>
  <c r="T43" i="11"/>
  <c r="T42" i="11"/>
  <c r="T41" i="11"/>
  <c r="T40" i="11"/>
  <c r="T39" i="11"/>
  <c r="T37" i="11"/>
  <c r="T36" i="11"/>
  <c r="T35" i="11"/>
  <c r="T34" i="11"/>
  <c r="T33" i="11"/>
  <c r="T46" i="15"/>
  <c r="T45" i="15"/>
  <c r="T44" i="15"/>
  <c r="T43" i="15"/>
  <c r="T42" i="15"/>
  <c r="T41" i="15"/>
  <c r="T40" i="15"/>
  <c r="T37" i="15"/>
  <c r="T36" i="15"/>
  <c r="T35" i="15"/>
  <c r="T34" i="15"/>
  <c r="T33" i="15"/>
  <c r="T41" i="16" l="1"/>
  <c r="T35" i="16"/>
  <c r="T43" i="16"/>
  <c r="T44" i="16"/>
  <c r="T39" i="16"/>
  <c r="T45" i="16"/>
  <c r="T34" i="16"/>
  <c r="T42" i="16"/>
  <c r="T36" i="16"/>
  <c r="T37" i="16"/>
  <c r="T33" i="16"/>
  <c r="T40" i="16"/>
  <c r="T46" i="16"/>
  <c r="B40" i="15"/>
  <c r="S46" i="12"/>
  <c r="S45" i="12"/>
  <c r="S44" i="12"/>
  <c r="S43" i="12"/>
  <c r="S42" i="12"/>
  <c r="S41" i="12"/>
  <c r="S40" i="12"/>
  <c r="S39" i="12"/>
  <c r="S37" i="12"/>
  <c r="S36" i="12"/>
  <c r="S35" i="12"/>
  <c r="S34" i="12"/>
  <c r="S33" i="12"/>
  <c r="S46" i="11"/>
  <c r="S45" i="11"/>
  <c r="S44" i="11"/>
  <c r="S43" i="11"/>
  <c r="S42" i="11"/>
  <c r="S41" i="11"/>
  <c r="S40" i="11"/>
  <c r="S39" i="11"/>
  <c r="S37" i="11"/>
  <c r="S36" i="11"/>
  <c r="S35" i="11"/>
  <c r="S34" i="11"/>
  <c r="S33" i="11"/>
  <c r="S46" i="15"/>
  <c r="S46" i="16" s="1"/>
  <c r="S45" i="15"/>
  <c r="S45" i="16" s="1"/>
  <c r="S44" i="15"/>
  <c r="S44" i="16" s="1"/>
  <c r="S43" i="15"/>
  <c r="S43" i="16" s="1"/>
  <c r="S42" i="15"/>
  <c r="S42" i="16" s="1"/>
  <c r="S41" i="15"/>
  <c r="S41" i="16" s="1"/>
  <c r="S40" i="15"/>
  <c r="S40" i="16" s="1"/>
  <c r="S39" i="16"/>
  <c r="S37" i="15"/>
  <c r="S37" i="16" s="1"/>
  <c r="S36" i="15"/>
  <c r="S36" i="16" s="1"/>
  <c r="S35" i="15"/>
  <c r="S35" i="16" s="1"/>
  <c r="S34" i="15"/>
  <c r="S34" i="16" s="1"/>
  <c r="S33" i="15"/>
  <c r="S33" i="16" s="1"/>
  <c r="R46" i="12" l="1"/>
  <c r="R45" i="12"/>
  <c r="R44" i="12"/>
  <c r="R43" i="12"/>
  <c r="R42" i="12"/>
  <c r="R41" i="12"/>
  <c r="R40" i="12"/>
  <c r="R39" i="12"/>
  <c r="R37" i="12"/>
  <c r="R36" i="12"/>
  <c r="R35" i="12"/>
  <c r="R34" i="12"/>
  <c r="R33" i="12"/>
  <c r="R46" i="11"/>
  <c r="R45" i="11"/>
  <c r="R44" i="11"/>
  <c r="R43" i="11"/>
  <c r="R42" i="11"/>
  <c r="R41" i="11"/>
  <c r="R40" i="11"/>
  <c r="R39" i="11"/>
  <c r="R37" i="11"/>
  <c r="R36" i="11"/>
  <c r="R35" i="11"/>
  <c r="R34" i="11"/>
  <c r="R33" i="11"/>
  <c r="R46" i="15"/>
  <c r="R46" i="16" s="1"/>
  <c r="R45" i="15"/>
  <c r="R45" i="16" s="1"/>
  <c r="R44" i="15"/>
  <c r="R44" i="16" s="1"/>
  <c r="R43" i="15"/>
  <c r="R43" i="16" s="1"/>
  <c r="R42" i="15"/>
  <c r="R42" i="16" s="1"/>
  <c r="R41" i="15"/>
  <c r="R41" i="16" s="1"/>
  <c r="R40" i="15"/>
  <c r="R40" i="16" s="1"/>
  <c r="R39" i="16"/>
  <c r="R37" i="15"/>
  <c r="R37" i="16" s="1"/>
  <c r="R36" i="15"/>
  <c r="R36" i="16" s="1"/>
  <c r="R35" i="15"/>
  <c r="R35" i="16" s="1"/>
  <c r="R34" i="15"/>
  <c r="R34" i="16" s="1"/>
  <c r="R33" i="15"/>
  <c r="R33" i="16" s="1"/>
  <c r="Q46" i="15" l="1"/>
  <c r="Q46" i="16" s="1"/>
  <c r="P46" i="15"/>
  <c r="O46" i="15"/>
  <c r="N46" i="15"/>
  <c r="M46" i="15"/>
  <c r="L46" i="15"/>
  <c r="L46" i="16" s="1"/>
  <c r="K46" i="15"/>
  <c r="J46" i="15"/>
  <c r="I46" i="15"/>
  <c r="H46" i="15"/>
  <c r="G46" i="15"/>
  <c r="F46" i="15"/>
  <c r="F46" i="16" s="1"/>
  <c r="E46" i="15"/>
  <c r="D46" i="15"/>
  <c r="C46" i="15"/>
  <c r="B46" i="15"/>
  <c r="Q45" i="15"/>
  <c r="Q45" i="16" s="1"/>
  <c r="P45" i="15"/>
  <c r="P45" i="16" s="1"/>
  <c r="O45" i="15"/>
  <c r="N45" i="15"/>
  <c r="M45" i="15"/>
  <c r="L45" i="15"/>
  <c r="K45" i="15"/>
  <c r="J45" i="15"/>
  <c r="J45" i="16" s="1"/>
  <c r="I45" i="15"/>
  <c r="H45" i="15"/>
  <c r="G45" i="15"/>
  <c r="F45" i="15"/>
  <c r="E45" i="15"/>
  <c r="D45" i="15"/>
  <c r="D45" i="16" s="1"/>
  <c r="C45" i="15"/>
  <c r="B45" i="15"/>
  <c r="Q44" i="15"/>
  <c r="Q44" i="16" s="1"/>
  <c r="P44" i="15"/>
  <c r="P44" i="16" s="1"/>
  <c r="O44" i="15"/>
  <c r="N44" i="15"/>
  <c r="N44" i="16" s="1"/>
  <c r="M44" i="15"/>
  <c r="L44" i="15"/>
  <c r="K44" i="15"/>
  <c r="J44" i="15"/>
  <c r="I44" i="15"/>
  <c r="H44" i="15"/>
  <c r="H44" i="16" s="1"/>
  <c r="G44" i="15"/>
  <c r="F44" i="15"/>
  <c r="E44" i="15"/>
  <c r="D44" i="15"/>
  <c r="C44" i="15"/>
  <c r="B44" i="15"/>
  <c r="B44" i="16" s="1"/>
  <c r="Q43" i="15"/>
  <c r="Q43" i="16" s="1"/>
  <c r="P43" i="15"/>
  <c r="O43" i="15"/>
  <c r="N43" i="15"/>
  <c r="M43" i="15"/>
  <c r="L43" i="15"/>
  <c r="L43" i="16" s="1"/>
  <c r="K43" i="15"/>
  <c r="J43" i="15"/>
  <c r="I43" i="15"/>
  <c r="H43" i="15"/>
  <c r="G43" i="15"/>
  <c r="F43" i="15"/>
  <c r="F43" i="16" s="1"/>
  <c r="E43" i="15"/>
  <c r="D43" i="15"/>
  <c r="C43" i="15"/>
  <c r="B43" i="15"/>
  <c r="Q42" i="15"/>
  <c r="Q42" i="16" s="1"/>
  <c r="P42" i="15"/>
  <c r="P42" i="16" s="1"/>
  <c r="O42" i="15"/>
  <c r="N42" i="15"/>
  <c r="M42" i="15"/>
  <c r="L42" i="15"/>
  <c r="K42" i="15"/>
  <c r="J42" i="15"/>
  <c r="J42" i="16" s="1"/>
  <c r="I42" i="15"/>
  <c r="H42" i="15"/>
  <c r="G42" i="15"/>
  <c r="F42" i="15"/>
  <c r="E42" i="15"/>
  <c r="D42" i="15"/>
  <c r="D42" i="16" s="1"/>
  <c r="C42" i="15"/>
  <c r="B42" i="15"/>
  <c r="Q41" i="15"/>
  <c r="Q41" i="16" s="1"/>
  <c r="P41" i="15"/>
  <c r="P41" i="16" s="1"/>
  <c r="O41" i="15"/>
  <c r="N41" i="15"/>
  <c r="N41" i="16" s="1"/>
  <c r="M41" i="15"/>
  <c r="L41" i="15"/>
  <c r="K41" i="15"/>
  <c r="J41" i="15"/>
  <c r="I41" i="15"/>
  <c r="H41" i="15"/>
  <c r="H41" i="16" s="1"/>
  <c r="G41" i="15"/>
  <c r="F41" i="15"/>
  <c r="E41" i="15"/>
  <c r="D41" i="15"/>
  <c r="C41" i="15"/>
  <c r="B41" i="15"/>
  <c r="B41" i="16" s="1"/>
  <c r="Q40" i="15"/>
  <c r="Q40" i="16" s="1"/>
  <c r="P40" i="15"/>
  <c r="O40" i="15"/>
  <c r="N40" i="15"/>
  <c r="M40" i="15"/>
  <c r="L40" i="15"/>
  <c r="L40" i="16" s="1"/>
  <c r="K40" i="15"/>
  <c r="J40" i="15"/>
  <c r="I40" i="15"/>
  <c r="H40" i="15"/>
  <c r="G40" i="15"/>
  <c r="F40" i="15"/>
  <c r="F40" i="16" s="1"/>
  <c r="E40" i="15"/>
  <c r="D40" i="15"/>
  <c r="C40" i="15"/>
  <c r="Q39" i="16"/>
  <c r="O39" i="16"/>
  <c r="I39" i="16"/>
  <c r="C39" i="16"/>
  <c r="B39" i="15"/>
  <c r="Q37" i="15"/>
  <c r="Q37" i="16" s="1"/>
  <c r="P37" i="15"/>
  <c r="P37" i="16" s="1"/>
  <c r="O37" i="15"/>
  <c r="O37" i="16" s="1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Q36" i="15"/>
  <c r="Q36" i="16" s="1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Q35" i="15"/>
  <c r="Q35" i="16" s="1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Q34" i="15"/>
  <c r="Q34" i="16" s="1"/>
  <c r="P34" i="15"/>
  <c r="P34" i="16" s="1"/>
  <c r="O34" i="15"/>
  <c r="O34" i="16" s="1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Q33" i="15"/>
  <c r="Q33" i="16" s="1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E33" i="16" l="1"/>
  <c r="K33" i="16"/>
  <c r="G34" i="16"/>
  <c r="M34" i="16"/>
  <c r="C35" i="16"/>
  <c r="I35" i="16"/>
  <c r="O35" i="16"/>
  <c r="E36" i="16"/>
  <c r="K36" i="16"/>
  <c r="G37" i="16"/>
  <c r="M37" i="16"/>
  <c r="M33" i="16"/>
  <c r="K35" i="16"/>
  <c r="M36" i="16"/>
  <c r="K39" i="16"/>
  <c r="N40" i="16"/>
  <c r="D41" i="16"/>
  <c r="J41" i="16"/>
  <c r="F42" i="16"/>
  <c r="L42" i="16"/>
  <c r="B43" i="16"/>
  <c r="H43" i="16"/>
  <c r="N43" i="16"/>
  <c r="D44" i="16"/>
  <c r="J44" i="16"/>
  <c r="F45" i="16"/>
  <c r="L45" i="16"/>
  <c r="B46" i="16"/>
  <c r="H46" i="16"/>
  <c r="N46" i="16"/>
  <c r="G33" i="16"/>
  <c r="I34" i="16"/>
  <c r="E35" i="16"/>
  <c r="G36" i="16"/>
  <c r="I37" i="16"/>
  <c r="O40" i="16"/>
  <c r="O46" i="16"/>
  <c r="C34" i="16"/>
  <c r="C37" i="16"/>
  <c r="E39" i="16"/>
  <c r="H40" i="16"/>
  <c r="P40" i="16"/>
  <c r="P43" i="16"/>
  <c r="P46" i="16"/>
  <c r="F33" i="16"/>
  <c r="L33" i="16"/>
  <c r="B34" i="16"/>
  <c r="H34" i="16"/>
  <c r="N34" i="16"/>
  <c r="D35" i="16"/>
  <c r="J35" i="16"/>
  <c r="P35" i="16"/>
  <c r="F36" i="16"/>
  <c r="L36" i="16"/>
  <c r="B37" i="16"/>
  <c r="H37" i="16"/>
  <c r="N37" i="16"/>
  <c r="D39" i="16"/>
  <c r="J39" i="16"/>
  <c r="P39" i="16"/>
  <c r="G40" i="16"/>
  <c r="M40" i="16"/>
  <c r="C41" i="16"/>
  <c r="I41" i="16"/>
  <c r="O41" i="16"/>
  <c r="E42" i="16"/>
  <c r="K42" i="16"/>
  <c r="G43" i="16"/>
  <c r="M43" i="16"/>
  <c r="C44" i="16"/>
  <c r="I44" i="16"/>
  <c r="O44" i="16"/>
  <c r="E45" i="16"/>
  <c r="K45" i="16"/>
  <c r="G46" i="16"/>
  <c r="M46" i="16"/>
  <c r="B33" i="16"/>
  <c r="D34" i="16"/>
  <c r="J34" i="16"/>
  <c r="F35" i="16"/>
  <c r="L35" i="16"/>
  <c r="B36" i="16"/>
  <c r="H36" i="16"/>
  <c r="N36" i="16"/>
  <c r="D37" i="16"/>
  <c r="J37" i="16"/>
  <c r="F39" i="16"/>
  <c r="L39" i="16"/>
  <c r="C40" i="16"/>
  <c r="B40" i="16"/>
  <c r="I40" i="16"/>
  <c r="E41" i="16"/>
  <c r="K41" i="16"/>
  <c r="G42" i="16"/>
  <c r="M42" i="16"/>
  <c r="C43" i="16"/>
  <c r="I43" i="16"/>
  <c r="O43" i="16"/>
  <c r="E44" i="16"/>
  <c r="K44" i="16"/>
  <c r="G45" i="16"/>
  <c r="M45" i="16"/>
  <c r="C46" i="16"/>
  <c r="I46" i="16"/>
  <c r="N33" i="16"/>
  <c r="I33" i="16"/>
  <c r="E34" i="16"/>
  <c r="M35" i="16"/>
  <c r="I36" i="16"/>
  <c r="O36" i="16"/>
  <c r="E37" i="16"/>
  <c r="K37" i="16"/>
  <c r="G39" i="16"/>
  <c r="M39" i="16"/>
  <c r="D40" i="16"/>
  <c r="J40" i="16"/>
  <c r="F41" i="16"/>
  <c r="L41" i="16"/>
  <c r="B42" i="16"/>
  <c r="H42" i="16"/>
  <c r="N42" i="16"/>
  <c r="D43" i="16"/>
  <c r="J43" i="16"/>
  <c r="F44" i="16"/>
  <c r="L44" i="16"/>
  <c r="B45" i="16"/>
  <c r="H45" i="16"/>
  <c r="N45" i="16"/>
  <c r="D46" i="16"/>
  <c r="J46" i="16"/>
  <c r="H33" i="16"/>
  <c r="C33" i="16"/>
  <c r="O33" i="16"/>
  <c r="K34" i="16"/>
  <c r="G35" i="16"/>
  <c r="C36" i="16"/>
  <c r="D33" i="16"/>
  <c r="J33" i="16"/>
  <c r="P33" i="16"/>
  <c r="F34" i="16"/>
  <c r="L34" i="16"/>
  <c r="B35" i="16"/>
  <c r="H35" i="16"/>
  <c r="N35" i="16"/>
  <c r="D36" i="16"/>
  <c r="J36" i="16"/>
  <c r="P36" i="16"/>
  <c r="F37" i="16"/>
  <c r="L37" i="16"/>
  <c r="B39" i="16"/>
  <c r="H39" i="16"/>
  <c r="N39" i="16"/>
  <c r="E40" i="16"/>
  <c r="K40" i="16"/>
  <c r="G41" i="16"/>
  <c r="M41" i="16"/>
  <c r="C42" i="16"/>
  <c r="I42" i="16"/>
  <c r="O42" i="16"/>
  <c r="E43" i="16"/>
  <c r="K43" i="16"/>
  <c r="G44" i="16"/>
  <c r="M44" i="16"/>
  <c r="C45" i="16"/>
  <c r="I45" i="16"/>
  <c r="O45" i="16"/>
  <c r="E46" i="16"/>
  <c r="K46" i="16"/>
  <c r="Q46" i="12"/>
  <c r="Q45" i="12"/>
  <c r="Q44" i="12"/>
  <c r="Q43" i="12"/>
  <c r="Q42" i="12"/>
  <c r="Q41" i="12"/>
  <c r="Q40" i="12"/>
  <c r="Q39" i="12"/>
  <c r="Q37" i="12"/>
  <c r="Q36" i="12"/>
  <c r="Q35" i="12"/>
  <c r="Q34" i="12"/>
  <c r="Q33" i="12"/>
  <c r="Q46" i="11"/>
  <c r="Q45" i="11"/>
  <c r="Q44" i="11"/>
  <c r="Q43" i="11"/>
  <c r="Q42" i="11"/>
  <c r="Q41" i="11"/>
  <c r="Q40" i="11"/>
  <c r="Q39" i="11"/>
  <c r="Q37" i="11"/>
  <c r="Q36" i="11"/>
  <c r="Q35" i="11"/>
  <c r="Q34" i="11"/>
  <c r="Q33" i="11"/>
  <c r="P46" i="12" l="1"/>
  <c r="P45" i="12"/>
  <c r="P44" i="12"/>
  <c r="P43" i="12"/>
  <c r="P42" i="12"/>
  <c r="P41" i="12"/>
  <c r="P40" i="12"/>
  <c r="P39" i="12"/>
  <c r="P37" i="12"/>
  <c r="P36" i="12"/>
  <c r="P35" i="12"/>
  <c r="P34" i="12"/>
  <c r="P33" i="12"/>
  <c r="P46" i="11"/>
  <c r="P45" i="11"/>
  <c r="P44" i="11"/>
  <c r="P43" i="11"/>
  <c r="P42" i="11"/>
  <c r="P41" i="11"/>
  <c r="P40" i="11"/>
  <c r="P39" i="11"/>
  <c r="P37" i="11"/>
  <c r="P36" i="11"/>
  <c r="P35" i="11"/>
  <c r="P34" i="11"/>
  <c r="P33" i="11"/>
  <c r="O46" i="12" l="1"/>
  <c r="N46" i="12"/>
  <c r="O45" i="12"/>
  <c r="N45" i="12"/>
  <c r="O44" i="12"/>
  <c r="N44" i="12"/>
  <c r="O43" i="12"/>
  <c r="N43" i="12"/>
  <c r="O42" i="12"/>
  <c r="N42" i="12"/>
  <c r="O41" i="12"/>
  <c r="N41" i="12"/>
  <c r="O40" i="12"/>
  <c r="N40" i="12"/>
  <c r="O39" i="12"/>
  <c r="N39" i="12"/>
  <c r="O37" i="12"/>
  <c r="N37" i="12"/>
  <c r="O36" i="12"/>
  <c r="N36" i="12"/>
  <c r="O35" i="12"/>
  <c r="N35" i="12"/>
  <c r="O34" i="12"/>
  <c r="N34" i="12"/>
  <c r="O33" i="12"/>
  <c r="N33" i="12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7" i="11"/>
  <c r="N37" i="11"/>
  <c r="O36" i="11"/>
  <c r="N36" i="11"/>
  <c r="O35" i="11"/>
  <c r="N35" i="11"/>
  <c r="O34" i="11"/>
  <c r="N34" i="11"/>
  <c r="O33" i="11"/>
  <c r="N33" i="11"/>
  <c r="M46" i="12" l="1"/>
  <c r="M45" i="12"/>
  <c r="M44" i="12"/>
  <c r="M43" i="12"/>
  <c r="M42" i="12"/>
  <c r="M41" i="12"/>
  <c r="M40" i="12"/>
  <c r="M39" i="12"/>
  <c r="M37" i="12"/>
  <c r="M36" i="12"/>
  <c r="M35" i="12"/>
  <c r="M34" i="12"/>
  <c r="M33" i="12"/>
  <c r="M46" i="11"/>
  <c r="M45" i="11"/>
  <c r="M44" i="11"/>
  <c r="M43" i="11"/>
  <c r="M42" i="11"/>
  <c r="M41" i="11"/>
  <c r="M40" i="11"/>
  <c r="M39" i="11"/>
  <c r="M37" i="11"/>
  <c r="M36" i="11"/>
  <c r="M35" i="11"/>
  <c r="M34" i="11"/>
  <c r="M33" i="11"/>
  <c r="L46" i="12" l="1"/>
  <c r="L45" i="12"/>
  <c r="L44" i="12"/>
  <c r="L43" i="12"/>
  <c r="L42" i="12"/>
  <c r="L41" i="12"/>
  <c r="L40" i="12"/>
  <c r="L39" i="12"/>
  <c r="L37" i="12"/>
  <c r="L36" i="12"/>
  <c r="L35" i="12"/>
  <c r="L34" i="12"/>
  <c r="L33" i="12"/>
  <c r="L46" i="11"/>
  <c r="L45" i="11"/>
  <c r="L44" i="11"/>
  <c r="L43" i="11"/>
  <c r="L42" i="11"/>
  <c r="L41" i="11"/>
  <c r="L40" i="11"/>
  <c r="L39" i="11"/>
  <c r="L37" i="11"/>
  <c r="L36" i="11"/>
  <c r="L35" i="11"/>
  <c r="L34" i="11"/>
  <c r="L33" i="11"/>
  <c r="K46" i="12" l="1"/>
  <c r="K45" i="12"/>
  <c r="K44" i="12"/>
  <c r="K43" i="12"/>
  <c r="K42" i="12"/>
  <c r="K41" i="12"/>
  <c r="K40" i="12"/>
  <c r="K39" i="12"/>
  <c r="K37" i="12"/>
  <c r="K36" i="12"/>
  <c r="K35" i="12"/>
  <c r="K34" i="12"/>
  <c r="K33" i="12"/>
  <c r="K46" i="11"/>
  <c r="K45" i="11"/>
  <c r="K44" i="11"/>
  <c r="K43" i="11"/>
  <c r="K42" i="11"/>
  <c r="K41" i="11"/>
  <c r="K40" i="11"/>
  <c r="K39" i="11"/>
  <c r="K37" i="11"/>
  <c r="K36" i="11"/>
  <c r="K35" i="11"/>
  <c r="K34" i="11"/>
  <c r="K33" i="11"/>
  <c r="J46" i="12" l="1"/>
  <c r="J45" i="12"/>
  <c r="J44" i="12"/>
  <c r="J43" i="12"/>
  <c r="J42" i="12"/>
  <c r="J41" i="12"/>
  <c r="J40" i="12"/>
  <c r="J39" i="12"/>
  <c r="J37" i="12"/>
  <c r="J36" i="12"/>
  <c r="J35" i="12"/>
  <c r="J34" i="12"/>
  <c r="J33" i="12"/>
  <c r="J46" i="11"/>
  <c r="J45" i="11"/>
  <c r="J44" i="11"/>
  <c r="J43" i="11"/>
  <c r="J42" i="11"/>
  <c r="J41" i="11"/>
  <c r="J40" i="11"/>
  <c r="J39" i="11"/>
  <c r="J37" i="11"/>
  <c r="J36" i="11"/>
  <c r="J35" i="11"/>
  <c r="J34" i="11"/>
  <c r="J33" i="11"/>
  <c r="I46" i="12" l="1"/>
  <c r="H46" i="12"/>
  <c r="G46" i="12"/>
  <c r="F46" i="12"/>
  <c r="E46" i="12"/>
  <c r="D46" i="12"/>
  <c r="C46" i="12"/>
  <c r="B46" i="12"/>
  <c r="I45" i="12"/>
  <c r="H45" i="12"/>
  <c r="G45" i="12"/>
  <c r="F45" i="12"/>
  <c r="E45" i="12"/>
  <c r="D45" i="12"/>
  <c r="C45" i="12"/>
  <c r="B45" i="12"/>
  <c r="I44" i="12"/>
  <c r="H44" i="12"/>
  <c r="G44" i="12"/>
  <c r="F44" i="12"/>
  <c r="E44" i="12"/>
  <c r="D44" i="12"/>
  <c r="C44" i="12"/>
  <c r="B44" i="12"/>
  <c r="I43" i="12"/>
  <c r="H43" i="12"/>
  <c r="G43" i="12"/>
  <c r="F43" i="12"/>
  <c r="E43" i="12"/>
  <c r="D43" i="12"/>
  <c r="C43" i="12"/>
  <c r="B43" i="12"/>
  <c r="I42" i="12"/>
  <c r="H42" i="12"/>
  <c r="G42" i="12"/>
  <c r="F42" i="12"/>
  <c r="E42" i="12"/>
  <c r="D42" i="12"/>
  <c r="C42" i="12"/>
  <c r="B42" i="12"/>
  <c r="I41" i="12"/>
  <c r="H41" i="12"/>
  <c r="G41" i="12"/>
  <c r="F41" i="12"/>
  <c r="E41" i="12"/>
  <c r="D41" i="12"/>
  <c r="C41" i="12"/>
  <c r="B41" i="12"/>
  <c r="I40" i="12"/>
  <c r="H40" i="12"/>
  <c r="G40" i="12"/>
  <c r="F40" i="12"/>
  <c r="E40" i="12"/>
  <c r="D40" i="12"/>
  <c r="C40" i="12"/>
  <c r="B40" i="12"/>
  <c r="I39" i="12"/>
  <c r="H39" i="12"/>
  <c r="G39" i="12"/>
  <c r="F39" i="12"/>
  <c r="E39" i="12"/>
  <c r="D39" i="12"/>
  <c r="C39" i="12"/>
  <c r="B39" i="12"/>
  <c r="I37" i="12"/>
  <c r="H37" i="12"/>
  <c r="G37" i="12"/>
  <c r="F37" i="12"/>
  <c r="E37" i="12"/>
  <c r="D37" i="12"/>
  <c r="C37" i="12"/>
  <c r="B37" i="12"/>
  <c r="I36" i="12"/>
  <c r="H36" i="12"/>
  <c r="G36" i="12"/>
  <c r="F36" i="12"/>
  <c r="E36" i="12"/>
  <c r="D36" i="12"/>
  <c r="C36" i="12"/>
  <c r="B36" i="12"/>
  <c r="I35" i="12"/>
  <c r="H35" i="12"/>
  <c r="G35" i="12"/>
  <c r="F35" i="12"/>
  <c r="E35" i="12"/>
  <c r="D35" i="12"/>
  <c r="C35" i="12"/>
  <c r="B35" i="12"/>
  <c r="I34" i="12"/>
  <c r="H34" i="12"/>
  <c r="G34" i="12"/>
  <c r="F34" i="12"/>
  <c r="E34" i="12"/>
  <c r="D34" i="12"/>
  <c r="C34" i="12"/>
  <c r="B34" i="12"/>
  <c r="I33" i="12"/>
  <c r="H33" i="12"/>
  <c r="G33" i="12"/>
  <c r="F33" i="12"/>
  <c r="E33" i="12"/>
  <c r="D33" i="12"/>
  <c r="C33" i="12"/>
  <c r="B33" i="12"/>
  <c r="I46" i="11"/>
  <c r="H46" i="11"/>
  <c r="G46" i="11"/>
  <c r="F46" i="11"/>
  <c r="E46" i="11"/>
  <c r="D46" i="11"/>
  <c r="C46" i="11"/>
  <c r="B46" i="11"/>
  <c r="I45" i="11"/>
  <c r="H45" i="11"/>
  <c r="G45" i="11"/>
  <c r="F45" i="11"/>
  <c r="E45" i="11"/>
  <c r="D45" i="11"/>
  <c r="C45" i="11"/>
  <c r="B45" i="11"/>
  <c r="I44" i="11"/>
  <c r="H44" i="11"/>
  <c r="G44" i="11"/>
  <c r="F44" i="11"/>
  <c r="E44" i="11"/>
  <c r="D44" i="11"/>
  <c r="C44" i="11"/>
  <c r="B44" i="11"/>
  <c r="I43" i="11"/>
  <c r="H43" i="11"/>
  <c r="G43" i="11"/>
  <c r="F43" i="11"/>
  <c r="E43" i="11"/>
  <c r="D43" i="11"/>
  <c r="C43" i="11"/>
  <c r="B43" i="11"/>
  <c r="I42" i="11"/>
  <c r="H42" i="11"/>
  <c r="G42" i="11"/>
  <c r="F42" i="11"/>
  <c r="E42" i="11"/>
  <c r="D42" i="11"/>
  <c r="C42" i="11"/>
  <c r="B42" i="11"/>
  <c r="I41" i="11"/>
  <c r="H41" i="11"/>
  <c r="G41" i="11"/>
  <c r="F41" i="11"/>
  <c r="E41" i="11"/>
  <c r="D41" i="11"/>
  <c r="C41" i="11"/>
  <c r="B41" i="11"/>
  <c r="I40" i="11"/>
  <c r="H40" i="11"/>
  <c r="G40" i="11"/>
  <c r="F40" i="11"/>
  <c r="E40" i="11"/>
  <c r="D40" i="11"/>
  <c r="C40" i="11"/>
  <c r="B40" i="11"/>
  <c r="I39" i="11"/>
  <c r="H39" i="11"/>
  <c r="G39" i="11"/>
  <c r="F39" i="11"/>
  <c r="E39" i="11"/>
  <c r="D39" i="11"/>
  <c r="C39" i="11"/>
  <c r="B39" i="11"/>
  <c r="I37" i="11"/>
  <c r="H37" i="11"/>
  <c r="G37" i="11"/>
  <c r="F37" i="11"/>
  <c r="E37" i="11"/>
  <c r="D37" i="11"/>
  <c r="C37" i="11"/>
  <c r="B37" i="11"/>
  <c r="I36" i="11"/>
  <c r="H36" i="11"/>
  <c r="G36" i="11"/>
  <c r="F36" i="11"/>
  <c r="E36" i="11"/>
  <c r="D36" i="11"/>
  <c r="C36" i="11"/>
  <c r="B36" i="11"/>
  <c r="I35" i="11"/>
  <c r="H35" i="11"/>
  <c r="G35" i="11"/>
  <c r="F35" i="11"/>
  <c r="E35" i="11"/>
  <c r="D35" i="11"/>
  <c r="C35" i="11"/>
  <c r="B35" i="11"/>
  <c r="I34" i="11"/>
  <c r="H34" i="11"/>
  <c r="G34" i="11"/>
  <c r="F34" i="11"/>
  <c r="E34" i="11"/>
  <c r="D34" i="11"/>
  <c r="C34" i="11"/>
  <c r="B34" i="11"/>
  <c r="I33" i="11"/>
  <c r="H33" i="11"/>
  <c r="G33" i="11"/>
  <c r="F33" i="11"/>
  <c r="E33" i="11"/>
  <c r="D33" i="11"/>
  <c r="C33" i="11"/>
  <c r="B33" i="11"/>
</calcChain>
</file>

<file path=xl/sharedStrings.xml><?xml version="1.0" encoding="utf-8"?>
<sst xmlns="http://schemas.openxmlformats.org/spreadsheetml/2006/main" count="2063" uniqueCount="161">
  <si>
    <t>Ocupados</t>
  </si>
  <si>
    <t>Tasa de cesantía</t>
  </si>
  <si>
    <t>Tasa de nuevos</t>
  </si>
  <si>
    <t>Fuente: Encuesta Nacional Continua de Fuerza de Trabajo</t>
  </si>
  <si>
    <t>Buscaron y no están disponibles</t>
  </si>
  <si>
    <t>No buscaron y están disponibles</t>
  </si>
  <si>
    <t>Tasa de subocupación por horas</t>
  </si>
  <si>
    <t>Subocupados por horas</t>
  </si>
  <si>
    <t>Desocupados Abiertos</t>
  </si>
  <si>
    <t>Cesantes</t>
  </si>
  <si>
    <t>Nuevos</t>
  </si>
  <si>
    <t>Banco Central de la República Dominicana</t>
  </si>
  <si>
    <t>Departamento de Cuentas Nacionales y Estadísticas Económicas</t>
  </si>
  <si>
    <t>División de Encuestas</t>
  </si>
  <si>
    <r>
      <rPr>
        <i/>
        <vertAlign val="superscript"/>
        <sz val="10"/>
        <color theme="1"/>
        <rFont val="Calibri"/>
        <family val="2"/>
        <scheme val="minor"/>
      </rPr>
      <t>1/</t>
    </r>
    <r>
      <rPr>
        <i/>
        <sz val="10"/>
        <color theme="1"/>
        <rFont val="Calibri"/>
        <family val="2"/>
        <scheme val="minor"/>
      </rPr>
      <t>Cifras preliminares</t>
    </r>
  </si>
  <si>
    <t xml:space="preserve">Principales Indicadores del Mercado Laboral para personas de 15 años y más </t>
  </si>
  <si>
    <t>Población en Edad de Trabajar (PET)</t>
  </si>
  <si>
    <t>Población Total</t>
  </si>
  <si>
    <t>Fuerza de Trabajo (PEA)</t>
  </si>
  <si>
    <t>Sector Formal</t>
  </si>
  <si>
    <t>Sector Informal</t>
  </si>
  <si>
    <t>Informalidad Total</t>
  </si>
  <si>
    <t>Fuerza de Trabajo Potencial</t>
  </si>
  <si>
    <t>Población fuera de la Fuerza de Trabajo (Inactivos)</t>
  </si>
  <si>
    <t>Tasa de Ocupación</t>
  </si>
  <si>
    <t>Total Global de Participación</t>
  </si>
  <si>
    <t>Tasa de Inactividad</t>
  </si>
  <si>
    <t>Condición</t>
  </si>
  <si>
    <t>Indicador</t>
  </si>
  <si>
    <t xml:space="preserve">Principales Indicadores del Mercado Laboral para la Población Masculina de 15 años y más </t>
  </si>
  <si>
    <t xml:space="preserve">Principales Indicadores del Mercado Laboral para la Población Femenina de 15 años y más </t>
  </si>
  <si>
    <t>Servicio Doméstico</t>
  </si>
  <si>
    <t>Empleo Formal (con seguridad social)</t>
  </si>
  <si>
    <t>Empleo Informal (sin seguridad social)</t>
  </si>
  <si>
    <t>Principales Indicadores del Mercado Laboral para personas de 15 años y más, según macro regiones</t>
  </si>
  <si>
    <t>Total País</t>
  </si>
  <si>
    <r>
      <t xml:space="preserve">SU1: Tasa de Desocupación </t>
    </r>
    <r>
      <rPr>
        <vertAlign val="superscript"/>
        <sz val="11"/>
        <color theme="1"/>
        <rFont val="Calisto MT"/>
        <family val="1"/>
      </rPr>
      <t>1/</t>
    </r>
  </si>
  <si>
    <r>
      <t xml:space="preserve">SU2: Desocupación y Subocupación </t>
    </r>
    <r>
      <rPr>
        <vertAlign val="superscript"/>
        <sz val="11"/>
        <color theme="1"/>
        <rFont val="Calisto MT"/>
        <family val="1"/>
      </rPr>
      <t>2/</t>
    </r>
  </si>
  <si>
    <r>
      <t xml:space="preserve">SU3: Desocupación y Fuerza de Trabajo Potencial </t>
    </r>
    <r>
      <rPr>
        <vertAlign val="superscript"/>
        <sz val="11"/>
        <color theme="1"/>
        <rFont val="Calisto MT"/>
        <family val="1"/>
      </rPr>
      <t>3/</t>
    </r>
  </si>
  <si>
    <r>
      <t xml:space="preserve">SU4: Desocupación + Subocupación + Fuerza de Trabajo Potencial </t>
    </r>
    <r>
      <rPr>
        <vertAlign val="superscript"/>
        <sz val="11"/>
        <color theme="1"/>
        <rFont val="Calisto MT"/>
        <family val="1"/>
      </rPr>
      <t>4/</t>
    </r>
  </si>
  <si>
    <r>
      <rPr>
        <i/>
        <vertAlign val="superscript"/>
        <sz val="10"/>
        <color theme="1"/>
        <rFont val="Calibri"/>
        <family val="2"/>
        <scheme val="minor"/>
      </rPr>
      <t>1/</t>
    </r>
    <r>
      <rPr>
        <i/>
        <sz val="10"/>
        <color theme="1"/>
        <rFont val="Calibri"/>
        <family val="2"/>
        <scheme val="minor"/>
      </rPr>
      <t>Cociente de los desocupados abiertos entre la Fuerza de Trabajo</t>
    </r>
  </si>
  <si>
    <r>
      <rPr>
        <i/>
        <vertAlign val="superscript"/>
        <sz val="10"/>
        <color theme="1"/>
        <rFont val="Calibri"/>
        <family val="2"/>
        <scheme val="minor"/>
      </rPr>
      <t>2/</t>
    </r>
    <r>
      <rPr>
        <i/>
        <sz val="10"/>
        <color theme="1"/>
        <rFont val="Calibri"/>
        <family val="2"/>
        <scheme val="minor"/>
      </rPr>
      <t>Cociente de los desocupados abiertos + los subocupados por insuficiencia de horas (trabajan menos del límite de horas y desean trabajar más horas) entre la Fuerza de Trabajo.</t>
    </r>
  </si>
  <si>
    <r>
      <rPr>
        <i/>
        <vertAlign val="superscript"/>
        <sz val="10"/>
        <color theme="1"/>
        <rFont val="Calibri"/>
        <family val="2"/>
        <scheme val="minor"/>
      </rPr>
      <t>3/</t>
    </r>
    <r>
      <rPr>
        <i/>
        <sz val="10"/>
        <color theme="1"/>
        <rFont val="Calibri"/>
        <family val="2"/>
        <scheme val="minor"/>
      </rPr>
      <t>Cociente de los desocupados abiertos + la fuerza de trabajo potencial (no buscaron y estan disponibles o buscaron y no están disponibles) entre la Fuerza de Trabajo + la Fuerza de Trabajo Potencial</t>
    </r>
  </si>
  <si>
    <r>
      <rPr>
        <i/>
        <vertAlign val="superscript"/>
        <sz val="10"/>
        <color theme="1"/>
        <rFont val="Calibri"/>
        <family val="2"/>
        <scheme val="minor"/>
      </rPr>
      <t>4/</t>
    </r>
    <r>
      <rPr>
        <i/>
        <sz val="10"/>
        <color theme="1"/>
        <rFont val="Calibri"/>
        <family val="2"/>
        <scheme val="minor"/>
      </rPr>
      <t>Cociente de los desocupados abiertos + los subocupados por insuficiencia de horas + la fuerza de trabajo potencial entre la Fuerza de Trabajo + la Fuerza de Trabajo Potencial</t>
    </r>
  </si>
  <si>
    <t>Región Ozama o Metropolitana</t>
  </si>
  <si>
    <t>Región Norte o Cibao</t>
  </si>
  <si>
    <t>Región Este</t>
  </si>
  <si>
    <t>Región Sur</t>
  </si>
  <si>
    <r>
      <t xml:space="preserve">Desocupados </t>
    </r>
    <r>
      <rPr>
        <vertAlign val="subscript"/>
        <sz val="10"/>
        <color rgb="FF000000"/>
        <rFont val="Times New Roman"/>
        <family val="1"/>
      </rPr>
      <t>(Abiertos con iniciadores)</t>
    </r>
  </si>
  <si>
    <t>Tasa de Desocupación (abiertos con iniciadores)</t>
  </si>
  <si>
    <t xml:space="preserve"> III 2014 - II 2015</t>
  </si>
  <si>
    <t xml:space="preserve"> IV 2014 - III 2015</t>
  </si>
  <si>
    <t xml:space="preserve"> I 2015 - IV 2015</t>
  </si>
  <si>
    <t xml:space="preserve"> II 2015 - I 2016</t>
  </si>
  <si>
    <t xml:space="preserve"> III 2015 - II 2016</t>
  </si>
  <si>
    <t xml:space="preserve"> IV 2015 - III 2016</t>
  </si>
  <si>
    <t xml:space="preserve"> I 2016 - IV 2016</t>
  </si>
  <si>
    <t xml:space="preserve"> II 2016 - I 2017</t>
  </si>
  <si>
    <t xml:space="preserve"> III 2016 - II 2017</t>
  </si>
  <si>
    <t xml:space="preserve"> IV 2016 - III 2017</t>
  </si>
  <si>
    <t xml:space="preserve"> I 2017 - IV 2017</t>
  </si>
  <si>
    <t xml:space="preserve"> II 2017 - I 2018</t>
  </si>
  <si>
    <t xml:space="preserve"> III 2017 - II 2018</t>
  </si>
  <si>
    <t xml:space="preserve"> IV 2017 - III 2018</t>
  </si>
  <si>
    <t xml:space="preserve"> I 2018 - IV 2018</t>
  </si>
  <si>
    <t xml:space="preserve"> II 2018 - I 2019</t>
  </si>
  <si>
    <t xml:space="preserve"> III 2018 - II 2019</t>
  </si>
  <si>
    <t xml:space="preserve"> III 2014 -  II 2015</t>
  </si>
  <si>
    <t xml:space="preserve"> IV 2014 -  III 2015</t>
  </si>
  <si>
    <t xml:space="preserve"> I 2015 -  IV 2015</t>
  </si>
  <si>
    <t xml:space="preserve"> II 2015 -  I 2016</t>
  </si>
  <si>
    <t xml:space="preserve"> III 2015 -  II 2016</t>
  </si>
  <si>
    <t xml:space="preserve"> IV 2015 -  III 2016</t>
  </si>
  <si>
    <t xml:space="preserve"> I 2016 -  IV 2016</t>
  </si>
  <si>
    <t xml:space="preserve"> II 2016 -  I 2017</t>
  </si>
  <si>
    <t xml:space="preserve"> III 2016 -  II 2017</t>
  </si>
  <si>
    <t xml:space="preserve"> IV 2016 -  III 2017</t>
  </si>
  <si>
    <t xml:space="preserve"> I 2017 -  IV 2017</t>
  </si>
  <si>
    <t xml:space="preserve"> II 2017 -  I 2018</t>
  </si>
  <si>
    <t xml:space="preserve"> III 2017 -  II 2018</t>
  </si>
  <si>
    <t xml:space="preserve"> IV 2017 -  III 2018</t>
  </si>
  <si>
    <t xml:space="preserve"> I 2018 -  IV 2018</t>
  </si>
  <si>
    <t xml:space="preserve"> II 2018 -  I 2019</t>
  </si>
  <si>
    <t xml:space="preserve"> III 2018 -  II 2019</t>
  </si>
  <si>
    <t>III</t>
  </si>
  <si>
    <t>IV</t>
  </si>
  <si>
    <t>I</t>
  </si>
  <si>
    <t>II</t>
  </si>
  <si>
    <t xml:space="preserve">SU1: Tasa de Desocupación </t>
  </si>
  <si>
    <t>SU2: Desocupación y Subocupación</t>
  </si>
  <si>
    <t>SU3: Desocupación y Fuerza de Trabajo Potencial</t>
  </si>
  <si>
    <t>SU4: Desocupación + Subocupación + Fuerza de Trabajo Potencial</t>
  </si>
  <si>
    <r>
      <t xml:space="preserve">Promedio 4 Trimestres  </t>
    </r>
    <r>
      <rPr>
        <vertAlign val="superscript"/>
        <sz val="11"/>
        <color theme="1"/>
        <rFont val="Times New Roman"/>
        <family val="1"/>
      </rPr>
      <t>1/</t>
    </r>
  </si>
  <si>
    <r>
      <rPr>
        <i/>
        <vertAlign val="superscript"/>
        <sz val="10"/>
        <color theme="1"/>
        <rFont val="Calibri"/>
        <family val="2"/>
        <scheme val="minor"/>
      </rPr>
      <t xml:space="preserve">1/ </t>
    </r>
    <r>
      <rPr>
        <i/>
        <sz val="10"/>
        <color theme="1"/>
        <rFont val="Calibri"/>
        <family val="2"/>
        <scheme val="minor"/>
      </rPr>
      <t>Los valores de esta tabla corresponden al promedio de los cuatro trimestres compredidos en el período indicado. Ejemplo: el dato del III 2014 - II 2015, es el promedio de los resultados obtenidos en los trimestres jul-sep 2014, oct-dic 2014, ene-mar 2015 y abr-jun 2015.</t>
    </r>
  </si>
  <si>
    <t>Variaciones Anualizadas</t>
  </si>
  <si>
    <t xml:space="preserve"> IV 2018 - III 2019</t>
  </si>
  <si>
    <t xml:space="preserve"> I 2019 - IV 2019</t>
  </si>
  <si>
    <t xml:space="preserve">Precisión Estadística Nacional de Condiciones de Actividad para personas de 15 años y más </t>
  </si>
  <si>
    <t>Año</t>
  </si>
  <si>
    <t>Trimestre</t>
  </si>
  <si>
    <t>Estimación</t>
  </si>
  <si>
    <t>Error estándar</t>
  </si>
  <si>
    <t>Intervalo de confianza al 90%</t>
  </si>
  <si>
    <t>Coeficiente de variación en %</t>
  </si>
  <si>
    <t>Raíz efecto del diseño</t>
  </si>
  <si>
    <t>Inferior</t>
  </si>
  <si>
    <t>Superior</t>
  </si>
  <si>
    <t>PET</t>
  </si>
  <si>
    <t>Fuerza de trabajo o PEA</t>
  </si>
  <si>
    <t>Fuera de la Fuerza de Trabajo o Inactivos</t>
  </si>
  <si>
    <t>Desocupados (Abiertos con iniciadores)</t>
  </si>
  <si>
    <t xml:space="preserve">Precisión Estadística Nacional de los Principales Indicadores del Mercado Laboral para personas de 15 años y más </t>
  </si>
  <si>
    <t xml:space="preserve">Indicador </t>
  </si>
  <si>
    <t>Tasa global de participación</t>
  </si>
  <si>
    <t>Tasa de ocupación</t>
  </si>
  <si>
    <t>Tasa de desocupación (SU1)</t>
  </si>
  <si>
    <t>Desocupación y Subocupación (SU2)</t>
  </si>
  <si>
    <t xml:space="preserve">Desocupación y Fuerza de Trabajo Potencial (SU3) </t>
  </si>
  <si>
    <t xml:space="preserve"> Desocupación + Subocupación + Fuerza de Trabajo Potencial  (SU4) </t>
  </si>
  <si>
    <t>Tasa de inactividad</t>
  </si>
  <si>
    <t xml:space="preserve"> II 2019 - I 2020</t>
  </si>
  <si>
    <t xml:space="preserve"> III 2019 - II 2020</t>
  </si>
  <si>
    <t>IV 2019 - III 2020</t>
  </si>
  <si>
    <t xml:space="preserve"> I 2020 - IV 2020</t>
  </si>
  <si>
    <t xml:space="preserve"> II 2020 - I 2021</t>
  </si>
  <si>
    <t xml:space="preserve"> III 2020 - II 2021</t>
  </si>
  <si>
    <t xml:space="preserve"> IV 2020 - III 2021</t>
  </si>
  <si>
    <t xml:space="preserve"> I 2021 - IV 2021</t>
  </si>
  <si>
    <t xml:space="preserve"> II 2021 - I 2022</t>
  </si>
  <si>
    <r>
      <t>IV</t>
    </r>
    <r>
      <rPr>
        <vertAlign val="superscript"/>
        <sz val="11"/>
        <color rgb="FF000000"/>
        <rFont val="Times New Roman"/>
        <family val="1"/>
      </rPr>
      <t xml:space="preserve"> </t>
    </r>
  </si>
  <si>
    <t xml:space="preserve"> III 2021 - II 2022</t>
  </si>
  <si>
    <t>Ocupación Informal</t>
  </si>
  <si>
    <t>Ocupados Formales</t>
  </si>
  <si>
    <t>Ocupados Informales</t>
  </si>
  <si>
    <r>
      <t xml:space="preserve">Sector Formal </t>
    </r>
    <r>
      <rPr>
        <vertAlign val="superscript"/>
        <sz val="10"/>
        <color rgb="FF000000"/>
        <rFont val="Times New Roman"/>
        <family val="1"/>
      </rPr>
      <t>2/</t>
    </r>
  </si>
  <si>
    <r>
      <t xml:space="preserve">Ocupados Formales </t>
    </r>
    <r>
      <rPr>
        <vertAlign val="superscript"/>
        <sz val="10"/>
        <color rgb="FF000000"/>
        <rFont val="Times New Roman"/>
        <family val="1"/>
      </rPr>
      <t>3/</t>
    </r>
  </si>
  <si>
    <r>
      <t xml:space="preserve">SU1: Tasa de Desocupación </t>
    </r>
    <r>
      <rPr>
        <vertAlign val="superscript"/>
        <sz val="11"/>
        <color theme="1"/>
        <rFont val="Calisto MT"/>
        <family val="1"/>
      </rPr>
      <t>4/</t>
    </r>
  </si>
  <si>
    <r>
      <t xml:space="preserve">SU2: Desocupación y Subocupación </t>
    </r>
    <r>
      <rPr>
        <vertAlign val="superscript"/>
        <sz val="11"/>
        <color theme="1"/>
        <rFont val="Calisto MT"/>
        <family val="1"/>
      </rPr>
      <t>5/</t>
    </r>
  </si>
  <si>
    <r>
      <t xml:space="preserve">SU3: Desocupación y Fuerza de Trabajo Potencial </t>
    </r>
    <r>
      <rPr>
        <vertAlign val="superscript"/>
        <sz val="11"/>
        <color theme="1"/>
        <rFont val="Calisto MT"/>
        <family val="1"/>
      </rPr>
      <t>6/</t>
    </r>
  </si>
  <si>
    <r>
      <t xml:space="preserve">SU4: Desocupación + Subocupación + Fuerza de Trabajo Potencial </t>
    </r>
    <r>
      <rPr>
        <vertAlign val="superscript"/>
        <sz val="11"/>
        <color theme="1"/>
        <rFont val="Calisto MT"/>
        <family val="1"/>
      </rPr>
      <t>7/</t>
    </r>
  </si>
  <si>
    <r>
      <rPr>
        <i/>
        <vertAlign val="superscript"/>
        <sz val="10"/>
        <color theme="1"/>
        <rFont val="Calibri"/>
        <family val="2"/>
        <scheme val="minor"/>
      </rPr>
      <t>4/</t>
    </r>
    <r>
      <rPr>
        <i/>
        <sz val="10"/>
        <color theme="1"/>
        <rFont val="Calibri"/>
        <family val="2"/>
        <scheme val="minor"/>
      </rPr>
      <t>Cociente de los desocupados abiertos entre la Fuerza de Trabajo</t>
    </r>
  </si>
  <si>
    <r>
      <rPr>
        <i/>
        <vertAlign val="superscript"/>
        <sz val="10"/>
        <color theme="1"/>
        <rFont val="Calibri"/>
        <family val="2"/>
        <scheme val="minor"/>
      </rPr>
      <t>5/</t>
    </r>
    <r>
      <rPr>
        <i/>
        <sz val="10"/>
        <color theme="1"/>
        <rFont val="Calibri"/>
        <family val="2"/>
        <scheme val="minor"/>
      </rPr>
      <t>Cociente de los desocupados abiertos + los subocupados por insuficiencia de horas (trabajan menos del límite de horas y desean trabajar más horas) entre la Fuerza de Trabajo.</t>
    </r>
  </si>
  <si>
    <r>
      <rPr>
        <i/>
        <vertAlign val="superscript"/>
        <sz val="10"/>
        <color theme="1"/>
        <rFont val="Calibri"/>
        <family val="2"/>
        <scheme val="minor"/>
      </rPr>
      <t>6/</t>
    </r>
    <r>
      <rPr>
        <i/>
        <sz val="10"/>
        <color theme="1"/>
        <rFont val="Calibri"/>
        <family val="2"/>
        <scheme val="minor"/>
      </rPr>
      <t>Cociente de los desocupados abiertos + la fuerza de trabajo potencial (no buscaron y estan disponibles o buscaron y no están disponibles) entre la Fuerza de Trabajo + la Fuerza de Trabajo Potencial</t>
    </r>
  </si>
  <si>
    <r>
      <rPr>
        <i/>
        <vertAlign val="superscript"/>
        <sz val="10"/>
        <color theme="1"/>
        <rFont val="Calibri"/>
        <family val="2"/>
        <scheme val="minor"/>
      </rPr>
      <t>7/</t>
    </r>
    <r>
      <rPr>
        <i/>
        <sz val="10"/>
        <color theme="1"/>
        <rFont val="Calibri"/>
        <family val="2"/>
        <scheme val="minor"/>
      </rPr>
      <t>Cociente de los desocupados abiertos + los subocupados por insuficiencia de horas + la fuerza de trabajo potencial entre la Fuerza de Trabajo + la Fuerza de Trabajo Potencial</t>
    </r>
  </si>
  <si>
    <r>
      <rPr>
        <i/>
        <vertAlign val="superscript"/>
        <sz val="10"/>
        <color theme="1"/>
        <rFont val="Calibri"/>
        <family val="2"/>
        <scheme val="minor"/>
      </rPr>
      <t>2/</t>
    </r>
    <r>
      <rPr>
        <i/>
        <sz val="10"/>
        <color theme="1"/>
        <rFont val="Calibri"/>
        <family val="2"/>
        <scheme val="minor"/>
      </rPr>
      <t>Se refiere a aquellos ocupados cuya unidad de producción se encuentra inscrita en el Registro Nacional de Contribuyente (RNC)</t>
    </r>
  </si>
  <si>
    <r>
      <rPr>
        <i/>
        <vertAlign val="superscript"/>
        <sz val="10"/>
        <color theme="1"/>
        <rFont val="Calibri"/>
        <family val="2"/>
        <scheme val="minor"/>
      </rPr>
      <t>3/</t>
    </r>
    <r>
      <rPr>
        <i/>
        <sz val="10"/>
        <color theme="1"/>
        <rFont val="Calibri"/>
        <family val="2"/>
        <scheme val="minor"/>
      </rPr>
      <t>Son ocupados formales aquellos asalariados (empleados públicos, privados y servicio doméstico) que tienen el beneficio de seguridad social (seguro de salud y/o plan de pensión) por su trabajo y aquellos empleadores y cuenta propia cuya unidad de producción se encuentra inscrita en el Registro Nacional de Contribuyente (RNC)</t>
    </r>
  </si>
  <si>
    <t xml:space="preserve"> IV 2021 - III 2022</t>
  </si>
  <si>
    <t>Ocupación Formal</t>
  </si>
  <si>
    <t xml:space="preserve"> I 2022 - IV 2022</t>
  </si>
  <si>
    <t xml:space="preserve"> II 2022 - I 2023</t>
  </si>
  <si>
    <t xml:space="preserve"> III 2022 - II 2023</t>
  </si>
  <si>
    <t xml:space="preserve">I </t>
  </si>
  <si>
    <t xml:space="preserve"> IV 2022 - III 2023</t>
  </si>
  <si>
    <t xml:space="preserve"> I 2023 - IV 2023</t>
  </si>
  <si>
    <t xml:space="preserve">IV </t>
  </si>
  <si>
    <t>Trimestres 2014 - 2024</t>
  </si>
  <si>
    <t xml:space="preserve"> II 2023 - I 2024</t>
  </si>
  <si>
    <t xml:space="preserve"> III 2023 - II 2024</t>
  </si>
  <si>
    <r>
      <t xml:space="preserve">III </t>
    </r>
    <r>
      <rPr>
        <b/>
        <vertAlign val="superscript"/>
        <sz val="11"/>
        <color theme="0"/>
        <rFont val="Times New Roman"/>
        <family val="1"/>
      </rPr>
      <t>1/</t>
    </r>
  </si>
  <si>
    <t xml:space="preserve"> IV 2023 - III 2024</t>
  </si>
  <si>
    <r>
      <t xml:space="preserve">III </t>
    </r>
    <r>
      <rPr>
        <vertAlign val="superscript"/>
        <sz val="11"/>
        <color rgb="FF000000"/>
        <rFont val="Times New Roman"/>
        <family val="1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</si>
</sst>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0.0"/>
    <numFmt numFmtId="167" formatCode="#,##0.000"/>
    <numFmt numFmtId="168" formatCode="0.000"/>
    <numFmt numFmtId="169" formatCode="0.00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sto MT"/>
      <family val="1"/>
    </font>
    <font>
      <b/>
      <i/>
      <sz val="8"/>
      <color theme="1"/>
      <name val="Calisto MT"/>
      <family val="1"/>
    </font>
    <font>
      <vertAlign val="superscript"/>
      <sz val="11"/>
      <color theme="1"/>
      <name val="Calisto MT"/>
      <family val="1"/>
    </font>
    <font>
      <b/>
      <sz val="11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i/>
      <sz val="9"/>
      <color rgb="FF000000"/>
      <name val="Times New Roman"/>
      <family val="1"/>
    </font>
    <font>
      <i/>
      <sz val="8"/>
      <color rgb="FF000000"/>
      <name val="Times New Roman"/>
      <family val="1"/>
    </font>
    <font>
      <i/>
      <sz val="9"/>
      <color rgb="FFFF0000"/>
      <name val="Times New Roman"/>
      <family val="1"/>
    </font>
    <font>
      <i/>
      <sz val="10"/>
      <color rgb="FFFF0000"/>
      <name val="Times New Roman"/>
      <family val="1"/>
    </font>
    <font>
      <sz val="8"/>
      <color rgb="FFFF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vertAlign val="subscript"/>
      <sz val="10"/>
      <color rgb="FF000000"/>
      <name val="Times New Roman"/>
      <family val="1"/>
    </font>
    <font>
      <b/>
      <vertAlign val="superscript"/>
      <sz val="11"/>
      <color theme="0"/>
      <name val="Times New Roman"/>
      <family val="1"/>
    </font>
    <font>
      <b/>
      <sz val="10.5"/>
      <color theme="0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1"/>
      <color rgb="FFFFFFFF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vertAlign val="superscript"/>
      <sz val="11"/>
      <color rgb="FF000000"/>
      <name val="Times New Roman"/>
      <family val="1"/>
    </font>
    <font>
      <vertAlign val="superscript"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97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/>
  </cellStyleXfs>
  <cellXfs count="1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164" fontId="0" fillId="0" borderId="0" xfId="1" applyNumberFormat="1" applyFont="1"/>
    <xf numFmtId="164" fontId="0" fillId="0" borderId="0" xfId="0" applyNumberFormat="1"/>
    <xf numFmtId="0" fontId="6" fillId="3" borderId="0" xfId="0" applyFont="1" applyFill="1" applyAlignment="1">
      <alignment horizontal="left" wrapText="1" readingOrder="1"/>
    </xf>
    <xf numFmtId="3" fontId="6" fillId="3" borderId="0" xfId="0" applyNumberFormat="1" applyFont="1" applyFill="1" applyAlignment="1">
      <alignment horizontal="right" wrapText="1" readingOrder="1"/>
    </xf>
    <xf numFmtId="0" fontId="6" fillId="3" borderId="2" xfId="0" applyFont="1" applyFill="1" applyBorder="1" applyAlignment="1">
      <alignment horizontal="left" wrapText="1" readingOrder="1"/>
    </xf>
    <xf numFmtId="3" fontId="6" fillId="3" borderId="2" xfId="0" applyNumberFormat="1" applyFont="1" applyFill="1" applyBorder="1" applyAlignment="1">
      <alignment horizontal="right" wrapText="1" readingOrder="1"/>
    </xf>
    <xf numFmtId="165" fontId="6" fillId="3" borderId="0" xfId="0" applyNumberFormat="1" applyFont="1" applyFill="1" applyAlignment="1">
      <alignment horizontal="right" wrapText="1" readingOrder="1"/>
    </xf>
    <xf numFmtId="0" fontId="9" fillId="3" borderId="0" xfId="0" applyFont="1" applyFill="1" applyAlignment="1">
      <alignment horizontal="left" wrapText="1" indent="2" readingOrder="1"/>
    </xf>
    <xf numFmtId="0" fontId="8" fillId="3" borderId="0" xfId="0" applyFont="1" applyFill="1" applyAlignment="1">
      <alignment horizontal="left" wrapText="1" indent="2" readingOrder="1"/>
    </xf>
    <xf numFmtId="0" fontId="10" fillId="3" borderId="0" xfId="0" applyFont="1" applyFill="1" applyAlignment="1">
      <alignment horizontal="left" wrapText="1" indent="2" readingOrder="1"/>
    </xf>
    <xf numFmtId="0" fontId="12" fillId="3" borderId="0" xfId="0" applyFont="1" applyFill="1" applyAlignment="1">
      <alignment horizontal="left" wrapText="1" indent="2" readingOrder="1"/>
    </xf>
    <xf numFmtId="165" fontId="7" fillId="3" borderId="0" xfId="0" applyNumberFormat="1" applyFont="1" applyFill="1" applyAlignment="1">
      <alignment horizontal="right" wrapText="1" readingOrder="1"/>
    </xf>
    <xf numFmtId="165" fontId="11" fillId="3" borderId="0" xfId="0" applyNumberFormat="1" applyFont="1" applyFill="1" applyAlignment="1">
      <alignment horizontal="right" wrapText="1" readingOrder="1"/>
    </xf>
    <xf numFmtId="165" fontId="6" fillId="3" borderId="2" xfId="0" applyNumberFormat="1" applyFont="1" applyFill="1" applyBorder="1" applyAlignment="1">
      <alignment horizontal="right" wrapText="1" readingOrder="1"/>
    </xf>
    <xf numFmtId="0" fontId="14" fillId="3" borderId="0" xfId="0" applyFont="1" applyFill="1" applyAlignment="1">
      <alignment horizontal="center"/>
    </xf>
    <xf numFmtId="0" fontId="15" fillId="0" borderId="0" xfId="0" applyFont="1"/>
    <xf numFmtId="0" fontId="13" fillId="3" borderId="0" xfId="0" applyFont="1" applyFill="1"/>
    <xf numFmtId="0" fontId="14" fillId="3" borderId="0" xfId="0" applyFont="1" applyFill="1" applyAlignment="1">
      <alignment vertical="center" wrapText="1"/>
    </xf>
    <xf numFmtId="0" fontId="14" fillId="3" borderId="0" xfId="0" applyFont="1" applyFill="1"/>
    <xf numFmtId="3" fontId="14" fillId="3" borderId="0" xfId="0" applyNumberFormat="1" applyFont="1" applyFill="1" applyAlignment="1">
      <alignment horizontal="center"/>
    </xf>
    <xf numFmtId="3" fontId="14" fillId="3" borderId="0" xfId="0" applyNumberFormat="1" applyFont="1" applyFill="1"/>
    <xf numFmtId="166" fontId="18" fillId="0" borderId="5" xfId="2" applyNumberFormat="1" applyFont="1" applyBorder="1" applyAlignment="1">
      <alignment horizontal="center" vertical="center"/>
    </xf>
    <xf numFmtId="166" fontId="18" fillId="0" borderId="0" xfId="2" applyNumberFormat="1" applyFont="1" applyAlignment="1">
      <alignment horizontal="center" vertical="center"/>
    </xf>
    <xf numFmtId="166" fontId="18" fillId="0" borderId="2" xfId="2" applyNumberFormat="1" applyFont="1" applyBorder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4" fillId="3" borderId="0" xfId="0" applyFont="1" applyFill="1"/>
    <xf numFmtId="43" fontId="6" fillId="3" borderId="0" xfId="1" applyFont="1" applyFill="1" applyAlignment="1">
      <alignment horizontal="center" wrapText="1" readingOrder="1"/>
    </xf>
    <xf numFmtId="43" fontId="6" fillId="3" borderId="0" xfId="1" applyFont="1" applyFill="1" applyBorder="1" applyAlignment="1">
      <alignment horizontal="center" wrapText="1" readingOrder="1"/>
    </xf>
    <xf numFmtId="43" fontId="6" fillId="3" borderId="2" xfId="1" applyFont="1" applyFill="1" applyBorder="1" applyAlignment="1">
      <alignment horizontal="center" wrapText="1" readingOrder="1"/>
    </xf>
    <xf numFmtId="0" fontId="6" fillId="3" borderId="0" xfId="0" applyFont="1" applyFill="1" applyAlignment="1">
      <alignment horizontal="left" vertical="top" wrapText="1" readingOrder="1"/>
    </xf>
    <xf numFmtId="0" fontId="0" fillId="4" borderId="0" xfId="0" applyFill="1"/>
    <xf numFmtId="0" fontId="26" fillId="5" borderId="5" xfId="0" applyFont="1" applyFill="1" applyBorder="1" applyAlignment="1">
      <alignment horizontal="center" vertical="center" wrapText="1"/>
    </xf>
    <xf numFmtId="0" fontId="26" fillId="5" borderId="9" xfId="0" applyFont="1" applyFill="1" applyBorder="1" applyAlignment="1">
      <alignment horizontal="center" vertical="center" wrapText="1"/>
    </xf>
    <xf numFmtId="0" fontId="2" fillId="4" borderId="0" xfId="0" applyFont="1" applyFill="1"/>
    <xf numFmtId="3" fontId="2" fillId="0" borderId="0" xfId="0" applyNumberFormat="1" applyFont="1"/>
    <xf numFmtId="169" fontId="0" fillId="0" borderId="0" xfId="0" applyNumberFormat="1"/>
    <xf numFmtId="3" fontId="28" fillId="4" borderId="19" xfId="1" applyNumberFormat="1" applyFont="1" applyFill="1" applyBorder="1" applyAlignment="1">
      <alignment horizontal="center" vertical="center"/>
    </xf>
    <xf numFmtId="3" fontId="28" fillId="4" borderId="9" xfId="1" applyNumberFormat="1" applyFont="1" applyFill="1" applyBorder="1" applyAlignment="1">
      <alignment horizontal="center" vertical="center"/>
    </xf>
    <xf numFmtId="167" fontId="28" fillId="4" borderId="5" xfId="1" applyNumberFormat="1" applyFont="1" applyFill="1" applyBorder="1" applyAlignment="1">
      <alignment horizontal="center" vertical="center"/>
    </xf>
    <xf numFmtId="167" fontId="28" fillId="4" borderId="9" xfId="1" applyNumberFormat="1" applyFont="1" applyFill="1" applyBorder="1" applyAlignment="1">
      <alignment horizontal="center" vertical="center"/>
    </xf>
    <xf numFmtId="3" fontId="28" fillId="4" borderId="3" xfId="1" applyNumberFormat="1" applyFont="1" applyFill="1" applyBorder="1" applyAlignment="1">
      <alignment horizontal="center" vertical="center"/>
    </xf>
    <xf numFmtId="3" fontId="28" fillId="4" borderId="10" xfId="1" applyNumberFormat="1" applyFont="1" applyFill="1" applyBorder="1" applyAlignment="1">
      <alignment horizontal="center" vertical="center"/>
    </xf>
    <xf numFmtId="167" fontId="28" fillId="4" borderId="0" xfId="1" applyNumberFormat="1" applyFont="1" applyFill="1" applyBorder="1" applyAlignment="1">
      <alignment horizontal="center" vertical="center"/>
    </xf>
    <xf numFmtId="167" fontId="28" fillId="4" borderId="16" xfId="1" applyNumberFormat="1" applyFont="1" applyFill="1" applyBorder="1" applyAlignment="1">
      <alignment horizontal="center" vertical="center"/>
    </xf>
    <xf numFmtId="0" fontId="28" fillId="4" borderId="23" xfId="0" applyFont="1" applyFill="1" applyBorder="1" applyAlignment="1">
      <alignment horizontal="center" vertical="center" wrapText="1"/>
    </xf>
    <xf numFmtId="167" fontId="28" fillId="4" borderId="19" xfId="1" applyNumberFormat="1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 wrapText="1"/>
    </xf>
    <xf numFmtId="3" fontId="28" fillId="4" borderId="4" xfId="1" applyNumberFormat="1" applyFont="1" applyFill="1" applyBorder="1" applyAlignment="1">
      <alignment horizontal="center" vertical="center"/>
    </xf>
    <xf numFmtId="3" fontId="28" fillId="4" borderId="16" xfId="1" applyNumberFormat="1" applyFont="1" applyFill="1" applyBorder="1" applyAlignment="1">
      <alignment horizontal="center" vertical="center"/>
    </xf>
    <xf numFmtId="167" fontId="28" fillId="4" borderId="4" xfId="1" applyNumberFormat="1" applyFont="1" applyFill="1" applyBorder="1" applyAlignment="1">
      <alignment horizontal="center" vertical="center"/>
    </xf>
    <xf numFmtId="0" fontId="28" fillId="4" borderId="8" xfId="0" applyFont="1" applyFill="1" applyBorder="1" applyAlignment="1">
      <alignment horizontal="center" vertical="center" wrapText="1"/>
    </xf>
    <xf numFmtId="167" fontId="28" fillId="4" borderId="3" xfId="1" applyNumberFormat="1" applyFont="1" applyFill="1" applyBorder="1" applyAlignment="1">
      <alignment horizontal="center" vertical="center"/>
    </xf>
    <xf numFmtId="167" fontId="28" fillId="4" borderId="10" xfId="1" applyNumberFormat="1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horizontal="center" vertical="center" wrapText="1"/>
    </xf>
    <xf numFmtId="0" fontId="28" fillId="4" borderId="16" xfId="0" applyFont="1" applyFill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center" vertical="center" wrapText="1"/>
    </xf>
    <xf numFmtId="3" fontId="28" fillId="4" borderId="2" xfId="1" applyNumberFormat="1" applyFont="1" applyFill="1" applyBorder="1" applyAlignment="1">
      <alignment horizontal="center" vertical="center"/>
    </xf>
    <xf numFmtId="3" fontId="28" fillId="4" borderId="5" xfId="1" applyNumberFormat="1" applyFont="1" applyFill="1" applyBorder="1" applyAlignment="1">
      <alignment horizontal="center" vertical="center"/>
    </xf>
    <xf numFmtId="168" fontId="28" fillId="4" borderId="9" xfId="0" applyNumberFormat="1" applyFont="1" applyFill="1" applyBorder="1" applyAlignment="1">
      <alignment horizontal="center" vertical="center" wrapText="1"/>
    </xf>
    <xf numFmtId="168" fontId="28" fillId="4" borderId="23" xfId="0" applyNumberFormat="1" applyFont="1" applyFill="1" applyBorder="1" applyAlignment="1">
      <alignment horizontal="center" vertical="center" wrapText="1"/>
    </xf>
    <xf numFmtId="3" fontId="28" fillId="4" borderId="0" xfId="1" applyNumberFormat="1" applyFont="1" applyFill="1" applyBorder="1" applyAlignment="1">
      <alignment horizontal="center" vertical="center"/>
    </xf>
    <xf numFmtId="167" fontId="28" fillId="4" borderId="7" xfId="1" applyNumberFormat="1" applyFont="1" applyFill="1" applyBorder="1" applyAlignment="1">
      <alignment horizontal="center" vertical="center"/>
    </xf>
    <xf numFmtId="3" fontId="28" fillId="4" borderId="16" xfId="0" applyNumberFormat="1" applyFont="1" applyFill="1" applyBorder="1" applyAlignment="1">
      <alignment horizontal="center" vertical="center"/>
    </xf>
    <xf numFmtId="3" fontId="28" fillId="4" borderId="2" xfId="0" applyNumberFormat="1" applyFont="1" applyFill="1" applyBorder="1" applyAlignment="1">
      <alignment horizontal="center" vertical="center"/>
    </xf>
    <xf numFmtId="3" fontId="28" fillId="4" borderId="10" xfId="0" applyNumberFormat="1" applyFont="1" applyFill="1" applyBorder="1" applyAlignment="1">
      <alignment horizontal="center" vertical="center"/>
    </xf>
    <xf numFmtId="167" fontId="28" fillId="4" borderId="8" xfId="1" applyNumberFormat="1" applyFont="1" applyFill="1" applyBorder="1" applyAlignment="1">
      <alignment horizontal="center" vertical="center"/>
    </xf>
    <xf numFmtId="0" fontId="28" fillId="4" borderId="19" xfId="0" applyFont="1" applyFill="1" applyBorder="1" applyAlignment="1">
      <alignment horizontal="center" vertical="center" wrapText="1"/>
    </xf>
    <xf numFmtId="166" fontId="28" fillId="4" borderId="9" xfId="0" applyNumberFormat="1" applyFont="1" applyFill="1" applyBorder="1" applyAlignment="1">
      <alignment horizontal="center" vertical="center"/>
    </xf>
    <xf numFmtId="168" fontId="28" fillId="4" borderId="9" xfId="0" applyNumberFormat="1" applyFont="1" applyFill="1" applyBorder="1" applyAlignment="1">
      <alignment horizontal="center" vertical="center"/>
    </xf>
    <xf numFmtId="166" fontId="28" fillId="4" borderId="5" xfId="0" applyNumberFormat="1" applyFont="1" applyFill="1" applyBorder="1" applyAlignment="1">
      <alignment horizontal="center" vertical="center"/>
    </xf>
    <xf numFmtId="168" fontId="28" fillId="4" borderId="23" xfId="0" applyNumberFormat="1" applyFont="1" applyFill="1" applyBorder="1" applyAlignment="1">
      <alignment horizontal="center" vertical="center"/>
    </xf>
    <xf numFmtId="0" fontId="28" fillId="4" borderId="4" xfId="0" applyFont="1" applyFill="1" applyBorder="1" applyAlignment="1">
      <alignment horizontal="center" vertical="center" wrapText="1"/>
    </xf>
    <xf numFmtId="166" fontId="28" fillId="4" borderId="16" xfId="0" applyNumberFormat="1" applyFont="1" applyFill="1" applyBorder="1" applyAlignment="1">
      <alignment horizontal="center" vertical="center"/>
    </xf>
    <xf numFmtId="168" fontId="28" fillId="4" borderId="16" xfId="0" applyNumberFormat="1" applyFont="1" applyFill="1" applyBorder="1" applyAlignment="1">
      <alignment horizontal="center" vertical="center"/>
    </xf>
    <xf numFmtId="168" fontId="28" fillId="4" borderId="7" xfId="0" applyNumberFormat="1" applyFont="1" applyFill="1" applyBorder="1" applyAlignment="1">
      <alignment horizontal="center" vertical="center"/>
    </xf>
    <xf numFmtId="168" fontId="28" fillId="4" borderId="19" xfId="0" applyNumberFormat="1" applyFont="1" applyFill="1" applyBorder="1" applyAlignment="1">
      <alignment horizontal="center" vertical="center"/>
    </xf>
    <xf numFmtId="168" fontId="28" fillId="4" borderId="4" xfId="0" applyNumberFormat="1" applyFont="1" applyFill="1" applyBorder="1" applyAlignment="1">
      <alignment horizontal="center" vertical="center"/>
    </xf>
    <xf numFmtId="166" fontId="28" fillId="4" borderId="10" xfId="0" applyNumberFormat="1" applyFont="1" applyFill="1" applyBorder="1" applyAlignment="1">
      <alignment horizontal="center" vertical="center"/>
    </xf>
    <xf numFmtId="168" fontId="28" fillId="4" borderId="10" xfId="0" applyNumberFormat="1" applyFont="1" applyFill="1" applyBorder="1" applyAlignment="1">
      <alignment horizontal="center" vertical="center"/>
    </xf>
    <xf numFmtId="168" fontId="28" fillId="4" borderId="3" xfId="0" applyNumberFormat="1" applyFont="1" applyFill="1" applyBorder="1" applyAlignment="1">
      <alignment horizontal="center" vertical="center"/>
    </xf>
    <xf numFmtId="3" fontId="28" fillId="4" borderId="9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28" fillId="4" borderId="19" xfId="0" applyNumberFormat="1" applyFont="1" applyFill="1" applyBorder="1" applyAlignment="1">
      <alignment horizontal="center" vertical="center"/>
    </xf>
    <xf numFmtId="3" fontId="28" fillId="4" borderId="5" xfId="0" applyNumberFormat="1" applyFont="1" applyFill="1" applyBorder="1" applyAlignment="1">
      <alignment horizontal="center" vertical="center"/>
    </xf>
    <xf numFmtId="3" fontId="28" fillId="4" borderId="4" xfId="0" applyNumberFormat="1" applyFont="1" applyFill="1" applyBorder="1" applyAlignment="1">
      <alignment horizontal="center" vertical="center"/>
    </xf>
    <xf numFmtId="3" fontId="28" fillId="4" borderId="3" xfId="0" applyNumberFormat="1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3" fontId="28" fillId="4" borderId="0" xfId="0" applyNumberFormat="1" applyFont="1" applyFill="1" applyAlignment="1">
      <alignment horizontal="center" vertical="center"/>
    </xf>
    <xf numFmtId="167" fontId="28" fillId="4" borderId="2" xfId="1" applyNumberFormat="1" applyFont="1" applyFill="1" applyBorder="1" applyAlignment="1">
      <alignment horizontal="center" vertical="center"/>
    </xf>
    <xf numFmtId="0" fontId="13" fillId="4" borderId="0" xfId="0" applyFont="1" applyFill="1"/>
    <xf numFmtId="166" fontId="28" fillId="4" borderId="0" xfId="0" applyNumberFormat="1" applyFont="1" applyFill="1" applyAlignment="1">
      <alignment horizontal="center" vertical="center"/>
    </xf>
    <xf numFmtId="3" fontId="14" fillId="4" borderId="0" xfId="0" applyNumberFormat="1" applyFont="1" applyFill="1"/>
    <xf numFmtId="0" fontId="26" fillId="5" borderId="16" xfId="0" applyFont="1" applyFill="1" applyBorder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 wrapText="1"/>
    </xf>
    <xf numFmtId="0" fontId="28" fillId="3" borderId="16" xfId="0" applyFont="1" applyFill="1" applyBorder="1" applyAlignment="1">
      <alignment horizontal="center" vertical="center" wrapText="1"/>
    </xf>
    <xf numFmtId="0" fontId="28" fillId="3" borderId="10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28" fillId="3" borderId="19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 vertical="center" wrapText="1"/>
    </xf>
    <xf numFmtId="0" fontId="26" fillId="5" borderId="11" xfId="0" applyFont="1" applyFill="1" applyBorder="1" applyAlignment="1">
      <alignment horizontal="center" vertical="center" wrapText="1"/>
    </xf>
    <xf numFmtId="0" fontId="26" fillId="5" borderId="18" xfId="0" applyFont="1" applyFill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26" fillId="5" borderId="16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13" xfId="0" applyFont="1" applyFill="1" applyBorder="1" applyAlignment="1">
      <alignment horizontal="center" vertical="center" wrapText="1"/>
    </xf>
    <xf numFmtId="0" fontId="26" fillId="5" borderId="16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0" fontId="26" fillId="5" borderId="15" xfId="0" applyFont="1" applyFill="1" applyBorder="1" applyAlignment="1">
      <alignment horizontal="center" vertical="center" wrapText="1"/>
    </xf>
    <xf numFmtId="0" fontId="26" fillId="5" borderId="17" xfId="0" applyFont="1" applyFill="1" applyBorder="1" applyAlignment="1">
      <alignment horizontal="center" vertical="center" wrapText="1"/>
    </xf>
    <xf numFmtId="0" fontId="28" fillId="3" borderId="9" xfId="0" applyFont="1" applyFill="1" applyBorder="1" applyAlignment="1">
      <alignment horizontal="center" vertical="center" wrapText="1"/>
    </xf>
    <xf numFmtId="0" fontId="26" fillId="5" borderId="20" xfId="0" applyFont="1" applyFill="1" applyBorder="1" applyAlignment="1">
      <alignment horizontal="center" vertical="center" wrapText="1"/>
    </xf>
    <xf numFmtId="0" fontId="26" fillId="5" borderId="21" xfId="0" applyFont="1" applyFill="1" applyBorder="1" applyAlignment="1">
      <alignment horizontal="center" vertical="center" wrapText="1"/>
    </xf>
    <xf numFmtId="0" fontId="26" fillId="5" borderId="22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19" fillId="2" borderId="5" xfId="2" applyFont="1" applyFill="1" applyBorder="1" applyAlignment="1">
      <alignment horizontal="center" vertical="center"/>
    </xf>
    <xf numFmtId="0" fontId="19" fillId="2" borderId="2" xfId="2" applyFont="1" applyFill="1" applyBorder="1" applyAlignment="1">
      <alignment horizontal="center" vertical="center"/>
    </xf>
    <xf numFmtId="0" fontId="19" fillId="2" borderId="5" xfId="2" applyFont="1" applyFill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_publicacionINDICADORES 2002(11.1,11.2,11.3,11.4,11.5,11.6) 3" xfId="2" xr:uid="{00000000-0005-0000-0000-000002000000}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55</xdr:row>
      <xdr:rowOff>171450</xdr:rowOff>
    </xdr:from>
    <xdr:to>
      <xdr:col>2</xdr:col>
      <xdr:colOff>251732</xdr:colOff>
      <xdr:row>67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0039350"/>
          <a:ext cx="5124450" cy="2152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55</xdr:row>
      <xdr:rowOff>180975</xdr:rowOff>
    </xdr:from>
    <xdr:to>
      <xdr:col>2</xdr:col>
      <xdr:colOff>290232</xdr:colOff>
      <xdr:row>67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0048875"/>
          <a:ext cx="5124450" cy="2152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55</xdr:row>
      <xdr:rowOff>161925</xdr:rowOff>
    </xdr:from>
    <xdr:to>
      <xdr:col>2</xdr:col>
      <xdr:colOff>290232</xdr:colOff>
      <xdr:row>67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0029825"/>
          <a:ext cx="5124450" cy="2152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197</xdr:row>
      <xdr:rowOff>180975</xdr:rowOff>
    </xdr:from>
    <xdr:to>
      <xdr:col>2</xdr:col>
      <xdr:colOff>1038225</xdr:colOff>
      <xdr:row>209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2918511"/>
          <a:ext cx="5131254" cy="215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5"/>
  <sheetViews>
    <sheetView showGridLines="0" tabSelected="1"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defaultColWidth="9.140625" defaultRowHeight="15" x14ac:dyDescent="0.25"/>
  <cols>
    <col min="1" max="1" width="59.5703125" customWidth="1"/>
    <col min="2" max="7" width="14.28515625" bestFit="1" customWidth="1"/>
    <col min="8" max="14" width="12.7109375" customWidth="1"/>
    <col min="15" max="17" width="13.7109375" bestFit="1" customWidth="1"/>
    <col min="18" max="20" width="12.7109375" customWidth="1"/>
    <col min="21" max="21" width="16.140625" bestFit="1" customWidth="1"/>
    <col min="22" max="23" width="14.85546875" bestFit="1" customWidth="1"/>
    <col min="24" max="33" width="14.85546875" customWidth="1"/>
    <col min="34" max="41" width="15.28515625" customWidth="1"/>
    <col min="42" max="42" width="14.85546875" bestFit="1" customWidth="1"/>
  </cols>
  <sheetData>
    <row r="1" spans="1:43" ht="15.75" x14ac:dyDescent="0.25">
      <c r="A1" s="19" t="s">
        <v>11</v>
      </c>
      <c r="B1" s="19"/>
      <c r="C1" s="19"/>
      <c r="D1" s="19"/>
      <c r="E1" s="19"/>
      <c r="F1" s="19"/>
      <c r="G1" s="19"/>
      <c r="H1" s="19"/>
      <c r="I1" s="19"/>
      <c r="L1" s="19"/>
      <c r="M1" s="19"/>
    </row>
    <row r="2" spans="1:43" ht="15.75" x14ac:dyDescent="0.25">
      <c r="A2" s="19" t="s">
        <v>12</v>
      </c>
      <c r="B2" s="19"/>
      <c r="C2" s="19"/>
      <c r="D2" s="19"/>
      <c r="E2" s="19"/>
      <c r="F2" s="19"/>
      <c r="G2" s="19"/>
      <c r="H2" s="19"/>
      <c r="I2" s="19"/>
      <c r="L2" s="19"/>
      <c r="M2" s="19"/>
    </row>
    <row r="3" spans="1:43" ht="15.75" x14ac:dyDescent="0.25">
      <c r="A3" s="19" t="s">
        <v>13</v>
      </c>
      <c r="B3" s="19"/>
      <c r="C3" s="19"/>
      <c r="D3" s="19"/>
      <c r="E3" s="19"/>
      <c r="F3" s="19"/>
      <c r="G3" s="19"/>
      <c r="H3" s="19"/>
      <c r="I3" s="19"/>
      <c r="L3" s="19"/>
      <c r="M3" s="19"/>
    </row>
    <row r="4" spans="1:43" x14ac:dyDescent="0.25">
      <c r="A4" s="1"/>
      <c r="B4" s="1"/>
      <c r="C4" s="1"/>
      <c r="D4" s="1"/>
      <c r="E4" s="1"/>
      <c r="F4" s="1"/>
      <c r="G4" s="1"/>
    </row>
    <row r="5" spans="1:43" ht="15" customHeight="1" x14ac:dyDescent="0.25">
      <c r="A5" s="106" t="s">
        <v>15</v>
      </c>
      <c r="B5" s="106"/>
      <c r="C5" s="20"/>
      <c r="D5" s="20"/>
      <c r="E5" s="20"/>
      <c r="F5" s="20"/>
      <c r="G5" s="20"/>
      <c r="H5" s="20"/>
      <c r="I5" s="20"/>
      <c r="L5" s="20"/>
      <c r="M5" s="20"/>
    </row>
    <row r="6" spans="1:43" ht="15" customHeight="1" x14ac:dyDescent="0.25">
      <c r="A6" s="21" t="s">
        <v>155</v>
      </c>
      <c r="B6" s="21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43" ht="15" customHeight="1" x14ac:dyDescent="0.25">
      <c r="A7" s="17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43" x14ac:dyDescent="0.25">
      <c r="A8" s="104" t="s">
        <v>27</v>
      </c>
      <c r="B8" s="104">
        <v>2014</v>
      </c>
      <c r="C8" s="104"/>
      <c r="D8" s="104">
        <v>2015</v>
      </c>
      <c r="E8" s="104"/>
      <c r="F8" s="104"/>
      <c r="G8" s="104"/>
      <c r="H8" s="105">
        <v>2016</v>
      </c>
      <c r="I8" s="103"/>
      <c r="J8" s="103"/>
      <c r="K8" s="103"/>
      <c r="L8" s="101">
        <v>2017</v>
      </c>
      <c r="M8" s="102"/>
      <c r="N8" s="102"/>
      <c r="O8" s="102"/>
      <c r="P8" s="101">
        <v>2018</v>
      </c>
      <c r="Q8" s="102"/>
      <c r="R8" s="102"/>
      <c r="S8" s="102"/>
      <c r="T8" s="101">
        <v>2019</v>
      </c>
      <c r="U8" s="102"/>
      <c r="V8" s="102"/>
      <c r="W8" s="102"/>
      <c r="X8" s="101">
        <v>2020</v>
      </c>
      <c r="Y8" s="102"/>
      <c r="Z8" s="102"/>
      <c r="AA8" s="102"/>
      <c r="AB8" s="101">
        <v>2021</v>
      </c>
      <c r="AC8" s="102"/>
      <c r="AD8" s="102"/>
      <c r="AE8" s="102"/>
      <c r="AF8" s="101">
        <v>2022</v>
      </c>
      <c r="AG8" s="102"/>
      <c r="AH8" s="102"/>
      <c r="AI8" s="102"/>
      <c r="AJ8" s="101">
        <v>2023</v>
      </c>
      <c r="AK8" s="102"/>
      <c r="AL8" s="102"/>
      <c r="AM8" s="102"/>
      <c r="AN8" s="101">
        <v>2024</v>
      </c>
      <c r="AO8" s="102"/>
      <c r="AP8" s="102"/>
      <c r="AQ8" s="92"/>
    </row>
    <row r="9" spans="1:43" ht="16.5" x14ac:dyDescent="0.25">
      <c r="A9" s="104"/>
      <c r="B9" s="28" t="s">
        <v>84</v>
      </c>
      <c r="C9" s="28" t="s">
        <v>85</v>
      </c>
      <c r="D9" s="28" t="s">
        <v>86</v>
      </c>
      <c r="E9" s="28" t="s">
        <v>87</v>
      </c>
      <c r="F9" s="28" t="s">
        <v>84</v>
      </c>
      <c r="G9" s="28" t="s">
        <v>85</v>
      </c>
      <c r="H9" s="28" t="s">
        <v>86</v>
      </c>
      <c r="I9" s="28" t="s">
        <v>87</v>
      </c>
      <c r="J9" s="28" t="s">
        <v>84</v>
      </c>
      <c r="K9" s="28" t="s">
        <v>85</v>
      </c>
      <c r="L9" s="28" t="s">
        <v>86</v>
      </c>
      <c r="M9" s="28" t="s">
        <v>87</v>
      </c>
      <c r="N9" s="28" t="s">
        <v>84</v>
      </c>
      <c r="O9" s="28" t="s">
        <v>85</v>
      </c>
      <c r="P9" s="28" t="s">
        <v>86</v>
      </c>
      <c r="Q9" s="28" t="s">
        <v>87</v>
      </c>
      <c r="R9" s="28" t="s">
        <v>84</v>
      </c>
      <c r="S9" s="28" t="s">
        <v>85</v>
      </c>
      <c r="T9" s="28" t="s">
        <v>86</v>
      </c>
      <c r="U9" s="29" t="s">
        <v>87</v>
      </c>
      <c r="V9" s="28" t="s">
        <v>84</v>
      </c>
      <c r="W9" s="28" t="s">
        <v>85</v>
      </c>
      <c r="X9" s="28" t="s">
        <v>86</v>
      </c>
      <c r="Y9" s="28" t="s">
        <v>87</v>
      </c>
      <c r="Z9" s="28" t="s">
        <v>84</v>
      </c>
      <c r="AA9" s="28" t="s">
        <v>85</v>
      </c>
      <c r="AB9" s="28" t="s">
        <v>86</v>
      </c>
      <c r="AC9" s="28" t="s">
        <v>87</v>
      </c>
      <c r="AD9" s="28" t="s">
        <v>84</v>
      </c>
      <c r="AE9" s="28" t="s">
        <v>85</v>
      </c>
      <c r="AF9" s="28" t="s">
        <v>86</v>
      </c>
      <c r="AG9" s="28" t="s">
        <v>87</v>
      </c>
      <c r="AH9" s="28" t="s">
        <v>84</v>
      </c>
      <c r="AI9" s="28" t="s">
        <v>85</v>
      </c>
      <c r="AJ9" s="28" t="s">
        <v>86</v>
      </c>
      <c r="AK9" s="28" t="s">
        <v>87</v>
      </c>
      <c r="AL9" s="28" t="s">
        <v>84</v>
      </c>
      <c r="AM9" s="28" t="s">
        <v>85</v>
      </c>
      <c r="AN9" s="28" t="s">
        <v>86</v>
      </c>
      <c r="AO9" s="28" t="s">
        <v>87</v>
      </c>
      <c r="AP9" s="28" t="s">
        <v>158</v>
      </c>
    </row>
    <row r="10" spans="1:43" x14ac:dyDescent="0.25">
      <c r="A10" s="5" t="s">
        <v>17</v>
      </c>
      <c r="B10" s="6">
        <v>9895232</v>
      </c>
      <c r="C10" s="6">
        <v>9919560</v>
      </c>
      <c r="D10" s="6">
        <v>9943948</v>
      </c>
      <c r="E10" s="6">
        <v>9967598</v>
      </c>
      <c r="F10" s="6">
        <v>9991753</v>
      </c>
      <c r="G10" s="6">
        <v>10015591</v>
      </c>
      <c r="H10" s="6">
        <v>10039487</v>
      </c>
      <c r="I10" s="6">
        <v>10062657</v>
      </c>
      <c r="J10" s="6">
        <v>10086474</v>
      </c>
      <c r="K10" s="6">
        <v>10110143</v>
      </c>
      <c r="L10" s="6">
        <v>10133869</v>
      </c>
      <c r="M10" s="6">
        <v>10156873</v>
      </c>
      <c r="N10" s="6">
        <v>10180946</v>
      </c>
      <c r="O10" s="6">
        <v>10205331</v>
      </c>
      <c r="P10" s="6">
        <v>10229774</v>
      </c>
      <c r="Q10" s="6">
        <v>10253477</v>
      </c>
      <c r="R10" s="6">
        <v>10277342</v>
      </c>
      <c r="S10" s="6">
        <v>10300522</v>
      </c>
      <c r="T10" s="6">
        <v>10323754</v>
      </c>
      <c r="U10" s="6">
        <v>10346278</v>
      </c>
      <c r="V10" s="6">
        <v>10369273</v>
      </c>
      <c r="W10" s="6">
        <v>10391953</v>
      </c>
      <c r="X10" s="6">
        <v>10414683</v>
      </c>
      <c r="Y10" s="6">
        <v>10436578.214304</v>
      </c>
      <c r="Z10" s="6">
        <v>10459072</v>
      </c>
      <c r="AA10" s="6">
        <v>10480964</v>
      </c>
      <c r="AB10" s="6">
        <v>10502901</v>
      </c>
      <c r="AC10" s="6">
        <v>10524167</v>
      </c>
      <c r="AD10" s="6">
        <v>10546031</v>
      </c>
      <c r="AE10" s="6">
        <v>10568344.167217299</v>
      </c>
      <c r="AF10" s="6">
        <v>10589543</v>
      </c>
      <c r="AG10" s="6">
        <v>10610654</v>
      </c>
      <c r="AH10" s="6">
        <v>10632775</v>
      </c>
      <c r="AI10" s="6">
        <v>10655215</v>
      </c>
      <c r="AJ10" s="6">
        <v>10677703</v>
      </c>
      <c r="AK10" s="6">
        <v>10699502</v>
      </c>
      <c r="AL10" s="6">
        <v>10721425</v>
      </c>
      <c r="AM10" s="6">
        <v>10742686</v>
      </c>
      <c r="AN10" s="6">
        <v>10763990</v>
      </c>
      <c r="AO10" s="6">
        <v>10784640</v>
      </c>
      <c r="AP10" s="6">
        <v>10805713</v>
      </c>
    </row>
    <row r="11" spans="1:43" x14ac:dyDescent="0.25">
      <c r="A11" s="5" t="s">
        <v>16</v>
      </c>
      <c r="B11" s="6">
        <v>7067785.5319946604</v>
      </c>
      <c r="C11" s="6">
        <v>7066992.71940553</v>
      </c>
      <c r="D11" s="6">
        <v>7103389.0921515804</v>
      </c>
      <c r="E11" s="6">
        <v>7143958.2449247502</v>
      </c>
      <c r="F11" s="6">
        <v>7211766.7431584103</v>
      </c>
      <c r="G11" s="6">
        <v>7263637.9357190998</v>
      </c>
      <c r="H11" s="6">
        <v>7322620.3781117704</v>
      </c>
      <c r="I11" s="6">
        <v>7355744.2290688902</v>
      </c>
      <c r="J11" s="6">
        <v>7387505.4743917696</v>
      </c>
      <c r="K11" s="6">
        <v>7379608.3909109002</v>
      </c>
      <c r="L11" s="6">
        <v>7446150.5374030098</v>
      </c>
      <c r="M11" s="6">
        <v>7406430.7683488904</v>
      </c>
      <c r="N11" s="6">
        <v>7471321.2198515097</v>
      </c>
      <c r="O11" s="6">
        <v>7525557.4403596604</v>
      </c>
      <c r="P11" s="6">
        <v>7549402.0667856503</v>
      </c>
      <c r="Q11" s="6">
        <v>7530787.0732869999</v>
      </c>
      <c r="R11" s="6">
        <v>7601070.6554043302</v>
      </c>
      <c r="S11" s="6">
        <v>7563658.3882531598</v>
      </c>
      <c r="T11" s="6">
        <v>7611895.9211285701</v>
      </c>
      <c r="U11" s="6">
        <v>7640604.2570006</v>
      </c>
      <c r="V11" s="6">
        <v>7638449.8184488602</v>
      </c>
      <c r="W11" s="6">
        <v>7665212.5054187104</v>
      </c>
      <c r="X11" s="6">
        <v>7702544.3571000099</v>
      </c>
      <c r="Y11" s="6">
        <v>7742382.4899552502</v>
      </c>
      <c r="Z11" s="6">
        <v>7750400.8289000997</v>
      </c>
      <c r="AA11" s="6">
        <v>7797490.4131885897</v>
      </c>
      <c r="AB11" s="6">
        <v>7775215.44412091</v>
      </c>
      <c r="AC11" s="6">
        <v>7814381.6680965601</v>
      </c>
      <c r="AD11" s="6">
        <v>7813508.0542580504</v>
      </c>
      <c r="AE11" s="6">
        <v>7855604.1689966796</v>
      </c>
      <c r="AF11" s="6">
        <v>7814242.7854409404</v>
      </c>
      <c r="AG11" s="6">
        <v>7853679.1540010301</v>
      </c>
      <c r="AH11" s="6">
        <v>7832484.6261784304</v>
      </c>
      <c r="AI11" s="6">
        <v>7882628.45224817</v>
      </c>
      <c r="AJ11" s="6">
        <v>7897406.0850176001</v>
      </c>
      <c r="AK11" s="6">
        <v>7928681.2299578097</v>
      </c>
      <c r="AL11" s="6">
        <v>8001087.8788544396</v>
      </c>
      <c r="AM11" s="6">
        <v>8030844.7866401002</v>
      </c>
      <c r="AN11" s="6">
        <v>8026737.5726123303</v>
      </c>
      <c r="AO11" s="6">
        <v>8088106.6473319298</v>
      </c>
      <c r="AP11" s="6">
        <v>8100709.8151529599</v>
      </c>
    </row>
    <row r="12" spans="1:43" x14ac:dyDescent="0.25">
      <c r="A12" s="5" t="s">
        <v>18</v>
      </c>
      <c r="B12" s="6">
        <v>4368531.4287745701</v>
      </c>
      <c r="C12" s="6">
        <v>4390333.0856888099</v>
      </c>
      <c r="D12" s="6">
        <v>4418887.9421335598</v>
      </c>
      <c r="E12" s="6">
        <v>4389867.4107090896</v>
      </c>
      <c r="F12" s="6">
        <v>4466700.5800873097</v>
      </c>
      <c r="G12" s="6">
        <v>4480940.7961979499</v>
      </c>
      <c r="H12" s="6">
        <v>4512965.4529362395</v>
      </c>
      <c r="I12" s="6">
        <v>4603709.9837629003</v>
      </c>
      <c r="J12" s="6">
        <v>4628265.2492484599</v>
      </c>
      <c r="K12" s="6">
        <v>4603292.5755375102</v>
      </c>
      <c r="L12" s="6">
        <v>4610967.0068942299</v>
      </c>
      <c r="M12" s="6">
        <v>4636108.1269518798</v>
      </c>
      <c r="N12" s="6">
        <v>4635016.9699078696</v>
      </c>
      <c r="O12" s="6">
        <v>4670314.0713482201</v>
      </c>
      <c r="P12" s="6">
        <v>4747625.0177515196</v>
      </c>
      <c r="Q12" s="6">
        <v>4800194.5072918301</v>
      </c>
      <c r="R12" s="6">
        <v>4831171.5483276304</v>
      </c>
      <c r="S12" s="6">
        <v>4866821.57323018</v>
      </c>
      <c r="T12" s="6">
        <v>4937121.4596790299</v>
      </c>
      <c r="U12" s="6">
        <v>4977799.3057625201</v>
      </c>
      <c r="V12" s="6">
        <v>4954788.5110925296</v>
      </c>
      <c r="W12" s="6">
        <v>5009247.2883334802</v>
      </c>
      <c r="X12" s="6">
        <v>4883283.9426595503</v>
      </c>
      <c r="Y12" s="6">
        <v>4385862.30956442</v>
      </c>
      <c r="Z12" s="6">
        <v>4623841.5537013896</v>
      </c>
      <c r="AA12" s="6">
        <v>4765320.1947291801</v>
      </c>
      <c r="AB12" s="6">
        <v>4798153.1117880801</v>
      </c>
      <c r="AC12" s="6">
        <v>4906657.0006366298</v>
      </c>
      <c r="AD12" s="6">
        <v>4933611.8054510402</v>
      </c>
      <c r="AE12" s="6">
        <v>5039973.0885590902</v>
      </c>
      <c r="AF12" s="6">
        <v>4958899.9769110205</v>
      </c>
      <c r="AG12" s="6">
        <v>4957760.5000252798</v>
      </c>
      <c r="AH12" s="6">
        <v>4866422.9233429004</v>
      </c>
      <c r="AI12" s="6">
        <v>5014536.7278437698</v>
      </c>
      <c r="AJ12" s="6">
        <v>5031741.77038508</v>
      </c>
      <c r="AK12" s="6">
        <v>5048610.7068329398</v>
      </c>
      <c r="AL12" s="6">
        <v>5130792.7342138998</v>
      </c>
      <c r="AM12" s="6">
        <v>5213202.7499762001</v>
      </c>
      <c r="AN12" s="6">
        <v>5209116.9070224101</v>
      </c>
      <c r="AO12" s="6">
        <v>5283890.9128388902</v>
      </c>
      <c r="AP12" s="6">
        <v>5308198.6199140502</v>
      </c>
    </row>
    <row r="13" spans="1:43" x14ac:dyDescent="0.25">
      <c r="A13" s="5" t="s">
        <v>0</v>
      </c>
      <c r="B13" s="6">
        <v>3984048.21443222</v>
      </c>
      <c r="C13" s="6">
        <v>4051304.0542508801</v>
      </c>
      <c r="D13" s="6">
        <v>4088808.29060979</v>
      </c>
      <c r="E13" s="6">
        <v>4059939.68139137</v>
      </c>
      <c r="F13" s="6">
        <v>4111796.0388152399</v>
      </c>
      <c r="G13" s="6">
        <v>4195010.7209762596</v>
      </c>
      <c r="H13" s="6">
        <v>4169188.9965927601</v>
      </c>
      <c r="I13" s="6">
        <v>4262978.0296013597</v>
      </c>
      <c r="J13" s="6">
        <v>4306669.3636172405</v>
      </c>
      <c r="K13" s="6">
        <v>4310845.3237678502</v>
      </c>
      <c r="L13" s="6">
        <v>4338991.5508132996</v>
      </c>
      <c r="M13" s="6">
        <v>4387124.4322794396</v>
      </c>
      <c r="N13" s="6">
        <v>4372602.0966737503</v>
      </c>
      <c r="O13" s="6">
        <v>4431911.7358859302</v>
      </c>
      <c r="P13" s="6">
        <v>4495637.7551501896</v>
      </c>
      <c r="Q13" s="6">
        <v>4520796.8312579198</v>
      </c>
      <c r="R13" s="6">
        <v>4558421.7801298499</v>
      </c>
      <c r="S13" s="6">
        <v>4582165.9420532603</v>
      </c>
      <c r="T13" s="6">
        <v>4648638.1489069602</v>
      </c>
      <c r="U13" s="6">
        <v>4657061.29382875</v>
      </c>
      <c r="V13" s="6">
        <v>4631182.56496007</v>
      </c>
      <c r="W13" s="6">
        <v>4716189.4822006002</v>
      </c>
      <c r="X13" s="6">
        <v>4605874.1952196099</v>
      </c>
      <c r="Y13" s="6">
        <v>4246694.6577346502</v>
      </c>
      <c r="Z13" s="6">
        <v>4295450.5002506003</v>
      </c>
      <c r="AA13" s="6">
        <v>4414601.0685809199</v>
      </c>
      <c r="AB13" s="6">
        <v>4413382.9599851798</v>
      </c>
      <c r="AC13" s="6">
        <v>4532707.74628725</v>
      </c>
      <c r="AD13" s="6">
        <v>4598408.9272918003</v>
      </c>
      <c r="AE13" s="6">
        <v>4682079.4902444696</v>
      </c>
      <c r="AF13" s="6">
        <v>4640112.6057703504</v>
      </c>
      <c r="AG13" s="6">
        <v>4701509.1012293296</v>
      </c>
      <c r="AH13" s="6">
        <v>4633134.7023641299</v>
      </c>
      <c r="AI13" s="6">
        <v>4774758.0977101196</v>
      </c>
      <c r="AJ13" s="6">
        <v>4768740.1024052501</v>
      </c>
      <c r="AK13" s="6">
        <v>4763412.35630167</v>
      </c>
      <c r="AL13" s="6">
        <v>4856141.0616236804</v>
      </c>
      <c r="AM13" s="6">
        <v>4952942.0808963804</v>
      </c>
      <c r="AN13" s="6">
        <v>4940966.2562439302</v>
      </c>
      <c r="AO13" s="6">
        <v>5002384.3947027</v>
      </c>
      <c r="AP13" s="6">
        <v>5029045.4153337805</v>
      </c>
    </row>
    <row r="14" spans="1:43" x14ac:dyDescent="0.25">
      <c r="A14" s="10" t="s">
        <v>7</v>
      </c>
      <c r="B14" s="6">
        <v>320797.75438408699</v>
      </c>
      <c r="C14" s="6">
        <v>317563.2949408</v>
      </c>
      <c r="D14" s="6">
        <v>277030.56706753699</v>
      </c>
      <c r="E14" s="6">
        <v>264505.92021979101</v>
      </c>
      <c r="F14" s="6">
        <v>264808.73970235401</v>
      </c>
      <c r="G14" s="6">
        <v>263908.50669479102</v>
      </c>
      <c r="H14" s="6">
        <v>240695.669172227</v>
      </c>
      <c r="I14" s="6">
        <v>242999.97689411501</v>
      </c>
      <c r="J14" s="6">
        <v>259274.96108840001</v>
      </c>
      <c r="K14" s="6">
        <v>257636.194399158</v>
      </c>
      <c r="L14" s="6">
        <v>260089.795768193</v>
      </c>
      <c r="M14" s="6">
        <v>218134.46001931999</v>
      </c>
      <c r="N14" s="6">
        <v>200683.80211060599</v>
      </c>
      <c r="O14" s="6">
        <v>180799.552655601</v>
      </c>
      <c r="P14" s="6">
        <v>226781.097579689</v>
      </c>
      <c r="Q14" s="6">
        <v>275922.82146470097</v>
      </c>
      <c r="R14" s="6">
        <v>228211.813245447</v>
      </c>
      <c r="S14" s="6">
        <v>217528.404302562</v>
      </c>
      <c r="T14" s="6">
        <v>262314.993406614</v>
      </c>
      <c r="U14" s="6">
        <v>262767.03710706701</v>
      </c>
      <c r="V14" s="6">
        <v>261831.480814168</v>
      </c>
      <c r="W14" s="6">
        <v>228876.47971825101</v>
      </c>
      <c r="X14" s="6">
        <v>234318.47613194201</v>
      </c>
      <c r="Y14" s="6">
        <v>140159.93230214799</v>
      </c>
      <c r="Z14" s="6">
        <v>219691.61185838099</v>
      </c>
      <c r="AA14" s="6">
        <v>182246.91492201301</v>
      </c>
      <c r="AB14" s="6">
        <v>208553.39704836201</v>
      </c>
      <c r="AC14" s="6">
        <v>199767.076400241</v>
      </c>
      <c r="AD14" s="6">
        <v>205664.814537439</v>
      </c>
      <c r="AE14" s="6">
        <v>193979.77342762999</v>
      </c>
      <c r="AF14" s="6">
        <v>117731.61704590599</v>
      </c>
      <c r="AG14" s="6">
        <v>117124.238024961</v>
      </c>
      <c r="AH14" s="6">
        <v>105689.254941493</v>
      </c>
      <c r="AI14" s="6">
        <v>110510.844017578</v>
      </c>
      <c r="AJ14" s="6">
        <v>122003.680933642</v>
      </c>
      <c r="AK14" s="6">
        <v>113779.984124886</v>
      </c>
      <c r="AL14" s="6">
        <v>121120.218314532</v>
      </c>
      <c r="AM14" s="6">
        <v>112240.360488292</v>
      </c>
      <c r="AN14" s="6">
        <v>131062.81855421601</v>
      </c>
      <c r="AO14" s="6">
        <v>141799.609260873</v>
      </c>
      <c r="AP14" s="6">
        <v>124781.90358484699</v>
      </c>
    </row>
    <row r="15" spans="1:43" ht="16.5" x14ac:dyDescent="0.25">
      <c r="A15" s="5" t="s">
        <v>134</v>
      </c>
      <c r="B15" s="6">
        <v>1832617.5692380499</v>
      </c>
      <c r="C15" s="6">
        <v>1853784.4208326</v>
      </c>
      <c r="D15" s="6">
        <v>1876733.4638213001</v>
      </c>
      <c r="E15" s="6">
        <v>1867589.70735278</v>
      </c>
      <c r="F15" s="6">
        <v>1874519.9308515</v>
      </c>
      <c r="G15" s="6">
        <v>1939410.7036625701</v>
      </c>
      <c r="H15" s="6">
        <v>1957097.91421173</v>
      </c>
      <c r="I15" s="6">
        <v>2028888.23689515</v>
      </c>
      <c r="J15" s="6">
        <v>2029609.67728584</v>
      </c>
      <c r="K15" s="6">
        <v>2012995.43601726</v>
      </c>
      <c r="L15" s="6">
        <v>1994080.71039724</v>
      </c>
      <c r="M15" s="6">
        <v>2037520.04411981</v>
      </c>
      <c r="N15" s="6">
        <v>2041029.43547449</v>
      </c>
      <c r="O15" s="6">
        <v>2050906.62490762</v>
      </c>
      <c r="P15" s="6">
        <v>2114388.00303121</v>
      </c>
      <c r="Q15" s="6">
        <v>2118187.3303564098</v>
      </c>
      <c r="R15" s="6">
        <v>2120900.9106445601</v>
      </c>
      <c r="S15" s="6">
        <v>2202518.1965998798</v>
      </c>
      <c r="T15" s="6">
        <v>2242558.6305978498</v>
      </c>
      <c r="U15" s="6">
        <v>2240583.3512445702</v>
      </c>
      <c r="V15" s="6">
        <v>2222364.5491782199</v>
      </c>
      <c r="W15" s="6">
        <v>2299463.3115164302</v>
      </c>
      <c r="X15" s="6">
        <v>2256582.5607608799</v>
      </c>
      <c r="Y15" s="6">
        <v>2123179.7802124098</v>
      </c>
      <c r="Z15" s="6">
        <v>2016170.1067091201</v>
      </c>
      <c r="AA15" s="6">
        <v>2045876.3979077199</v>
      </c>
      <c r="AB15" s="6">
        <v>2030713.3126659901</v>
      </c>
      <c r="AC15" s="6">
        <v>2086390.1426576099</v>
      </c>
      <c r="AD15" s="6">
        <v>2071956.5452423701</v>
      </c>
      <c r="AE15" s="6">
        <v>2170910.4636014798</v>
      </c>
      <c r="AF15" s="6">
        <v>2136626.0143201901</v>
      </c>
      <c r="AG15" s="6">
        <v>2158202.6656236402</v>
      </c>
      <c r="AH15" s="6">
        <v>2105192.2314231098</v>
      </c>
      <c r="AI15" s="6">
        <v>2253696.5098291901</v>
      </c>
      <c r="AJ15" s="6">
        <v>2229901.9073858201</v>
      </c>
      <c r="AK15" s="6">
        <v>2249685.70886862</v>
      </c>
      <c r="AL15" s="6">
        <v>2255147.2619731301</v>
      </c>
      <c r="AM15" s="6">
        <v>2308209.4335936001</v>
      </c>
      <c r="AN15" s="6">
        <v>2362933.0242922702</v>
      </c>
      <c r="AO15" s="6">
        <v>2376975.6857954999</v>
      </c>
      <c r="AP15" s="6">
        <v>2421852.1048109098</v>
      </c>
    </row>
    <row r="16" spans="1:43" x14ac:dyDescent="0.25">
      <c r="A16" s="5" t="s">
        <v>20</v>
      </c>
      <c r="B16" s="6">
        <v>1926279.1885122701</v>
      </c>
      <c r="C16" s="6">
        <v>1966715.08288868</v>
      </c>
      <c r="D16" s="6">
        <v>1975484.4736425099</v>
      </c>
      <c r="E16" s="6">
        <v>1963129.5871975</v>
      </c>
      <c r="F16" s="6">
        <v>1996297.3559365801</v>
      </c>
      <c r="G16" s="6">
        <v>2008728.28522861</v>
      </c>
      <c r="H16" s="6">
        <v>1980503.6219132701</v>
      </c>
      <c r="I16" s="6">
        <v>1992131.55158555</v>
      </c>
      <c r="J16" s="6">
        <v>2022380.87488314</v>
      </c>
      <c r="K16" s="6">
        <v>2034385.7096901301</v>
      </c>
      <c r="L16" s="6">
        <v>2082125.89818912</v>
      </c>
      <c r="M16" s="6">
        <v>2082795.13239522</v>
      </c>
      <c r="N16" s="6">
        <v>2080664.23403345</v>
      </c>
      <c r="O16" s="6">
        <v>2128383.3337115799</v>
      </c>
      <c r="P16" s="6">
        <v>2129880.4281656202</v>
      </c>
      <c r="Q16" s="6">
        <v>2152372.8734605899</v>
      </c>
      <c r="R16" s="6">
        <v>2182886.0407008198</v>
      </c>
      <c r="S16" s="6">
        <v>2107358.8892997499</v>
      </c>
      <c r="T16" s="6">
        <v>2145280.4786236901</v>
      </c>
      <c r="U16" s="6">
        <v>2141673.7513373299</v>
      </c>
      <c r="V16" s="6">
        <v>2155473.92020727</v>
      </c>
      <c r="W16" s="6">
        <v>2156105.7036320101</v>
      </c>
      <c r="X16" s="6">
        <v>2089488.0717031399</v>
      </c>
      <c r="Y16" s="6">
        <v>1934171.35826483</v>
      </c>
      <c r="Z16" s="6">
        <v>2068779.29230784</v>
      </c>
      <c r="AA16" s="6">
        <v>2153287.5845870599</v>
      </c>
      <c r="AB16" s="6">
        <v>2156669.3292318201</v>
      </c>
      <c r="AC16" s="6">
        <v>2215927.3209372298</v>
      </c>
      <c r="AD16" s="6">
        <v>2261674.2471894599</v>
      </c>
      <c r="AE16" s="6">
        <v>2251930.2416727999</v>
      </c>
      <c r="AF16" s="6">
        <v>2287714.3293307601</v>
      </c>
      <c r="AG16" s="6">
        <v>2306509.3900306802</v>
      </c>
      <c r="AH16" s="6">
        <v>2293208.2383895102</v>
      </c>
      <c r="AI16" s="6">
        <v>2287733.5732473298</v>
      </c>
      <c r="AJ16" s="6">
        <v>2299120.01231626</v>
      </c>
      <c r="AK16" s="6">
        <v>2265882.7846966502</v>
      </c>
      <c r="AL16" s="6">
        <v>2373143.20671059</v>
      </c>
      <c r="AM16" s="6">
        <v>2404430.90753162</v>
      </c>
      <c r="AN16" s="6">
        <v>2329531.9192681802</v>
      </c>
      <c r="AO16" s="6">
        <v>2373247.1386816399</v>
      </c>
      <c r="AP16" s="6">
        <v>2371023.8336790502</v>
      </c>
    </row>
    <row r="17" spans="1:42" x14ac:dyDescent="0.25">
      <c r="A17" s="5" t="s">
        <v>31</v>
      </c>
      <c r="B17" s="6">
        <v>225151.45668190499</v>
      </c>
      <c r="C17" s="6">
        <v>230804.55052960201</v>
      </c>
      <c r="D17" s="6">
        <v>236590.353145987</v>
      </c>
      <c r="E17" s="6">
        <v>229220.38684108699</v>
      </c>
      <c r="F17" s="6">
        <v>240978.752027154</v>
      </c>
      <c r="G17" s="6">
        <v>246871.73208508099</v>
      </c>
      <c r="H17" s="6">
        <v>231587.46046775201</v>
      </c>
      <c r="I17" s="6">
        <v>241958.24112066301</v>
      </c>
      <c r="J17" s="6">
        <v>254678.811448261</v>
      </c>
      <c r="K17" s="6">
        <v>263464.17806046701</v>
      </c>
      <c r="L17" s="6">
        <v>262784.942226935</v>
      </c>
      <c r="M17" s="6">
        <v>266809.25576442003</v>
      </c>
      <c r="N17" s="6">
        <v>250908.42716580999</v>
      </c>
      <c r="O17" s="6">
        <v>252621.777266733</v>
      </c>
      <c r="P17" s="6">
        <v>251369.32395336099</v>
      </c>
      <c r="Q17" s="6">
        <v>250236.62744091099</v>
      </c>
      <c r="R17" s="6">
        <v>254634.828784465</v>
      </c>
      <c r="S17" s="6">
        <v>272288.85615363298</v>
      </c>
      <c r="T17" s="6">
        <v>260799.039685414</v>
      </c>
      <c r="U17" s="6">
        <v>274804.19124684698</v>
      </c>
      <c r="V17" s="6">
        <v>253344.095574582</v>
      </c>
      <c r="W17" s="6">
        <v>260620.46705215599</v>
      </c>
      <c r="X17" s="6">
        <v>259803.56275559601</v>
      </c>
      <c r="Y17" s="6">
        <v>189343.519257409</v>
      </c>
      <c r="Z17" s="6">
        <v>210501.10123364799</v>
      </c>
      <c r="AA17" s="6">
        <v>215437.086086133</v>
      </c>
      <c r="AB17" s="6">
        <v>226000.31808738</v>
      </c>
      <c r="AC17" s="6">
        <v>230390.28269242201</v>
      </c>
      <c r="AD17" s="6">
        <v>264778.134859971</v>
      </c>
      <c r="AE17" s="6">
        <v>259238.78497018901</v>
      </c>
      <c r="AF17" s="6">
        <v>215772.26211940401</v>
      </c>
      <c r="AG17" s="6">
        <v>236797.04557501001</v>
      </c>
      <c r="AH17" s="6">
        <v>234734.232551514</v>
      </c>
      <c r="AI17" s="6">
        <v>233328.01463361201</v>
      </c>
      <c r="AJ17" s="6">
        <v>239718.182703172</v>
      </c>
      <c r="AK17" s="6">
        <v>247843.86273639201</v>
      </c>
      <c r="AL17" s="6">
        <v>227850.59293995801</v>
      </c>
      <c r="AM17" s="6">
        <v>240301.739771158</v>
      </c>
      <c r="AN17" s="6">
        <v>248501.312683469</v>
      </c>
      <c r="AO17" s="6">
        <v>252161.57022556401</v>
      </c>
      <c r="AP17" s="6">
        <v>236169.47684381701</v>
      </c>
    </row>
    <row r="18" spans="1:42" x14ac:dyDescent="0.25">
      <c r="A18" s="11" t="s">
        <v>32</v>
      </c>
      <c r="B18" s="6">
        <v>5444.53151737178</v>
      </c>
      <c r="C18" s="6">
        <v>7171.08454122272</v>
      </c>
      <c r="D18" s="6">
        <v>9937.6892668123801</v>
      </c>
      <c r="E18" s="6">
        <v>11473.178052384499</v>
      </c>
      <c r="F18" s="6">
        <v>4364.5792686342502</v>
      </c>
      <c r="G18" s="6">
        <v>9645.8976493780901</v>
      </c>
      <c r="H18" s="6">
        <v>8459.3781250288994</v>
      </c>
      <c r="I18" s="6">
        <v>5572.8497804284498</v>
      </c>
      <c r="J18" s="6">
        <v>6145.69709936652</v>
      </c>
      <c r="K18" s="6">
        <v>9481.1953898398606</v>
      </c>
      <c r="L18" s="6">
        <v>8028.5221849649697</v>
      </c>
      <c r="M18" s="6">
        <v>10319.1074815594</v>
      </c>
      <c r="N18" s="6">
        <v>10210.6490847898</v>
      </c>
      <c r="O18" s="6">
        <v>11861.597145435901</v>
      </c>
      <c r="P18" s="6">
        <v>9732.9147287721808</v>
      </c>
      <c r="Q18" s="6">
        <v>11146.815619450899</v>
      </c>
      <c r="R18" s="6">
        <v>10102.0086323877</v>
      </c>
      <c r="S18" s="6">
        <v>12443.1491090609</v>
      </c>
      <c r="T18" s="6">
        <v>11114.014392589001</v>
      </c>
      <c r="U18" s="6">
        <v>12381.897613502701</v>
      </c>
      <c r="V18" s="6">
        <v>11319.897151699401</v>
      </c>
      <c r="W18" s="6">
        <v>7334.13354804139</v>
      </c>
      <c r="X18" s="6">
        <v>7974.9070701886103</v>
      </c>
      <c r="Y18" s="6">
        <v>6714.3235748339703</v>
      </c>
      <c r="Z18" s="6">
        <v>7666.5001925187598</v>
      </c>
      <c r="AA18" s="6">
        <v>4629.9136409960302</v>
      </c>
      <c r="AB18" s="6">
        <v>10352.077918802101</v>
      </c>
      <c r="AC18" s="6">
        <v>10530.325507527299</v>
      </c>
      <c r="AD18" s="6">
        <v>15391.493487888099</v>
      </c>
      <c r="AE18" s="6">
        <v>14269.686829886899</v>
      </c>
      <c r="AF18" s="6">
        <v>17049.658366505999</v>
      </c>
      <c r="AG18" s="6">
        <v>14251.8421900418</v>
      </c>
      <c r="AH18" s="6">
        <v>13711.1482462002</v>
      </c>
      <c r="AI18" s="6">
        <v>16091.3406292727</v>
      </c>
      <c r="AJ18" s="6">
        <v>11898.3147950735</v>
      </c>
      <c r="AK18" s="6">
        <v>12755.140310313</v>
      </c>
      <c r="AL18" s="6">
        <v>12313.9436853725</v>
      </c>
      <c r="AM18" s="6">
        <v>15267.3333776564</v>
      </c>
      <c r="AN18" s="6">
        <v>15471.8105793708</v>
      </c>
      <c r="AO18" s="6">
        <v>12941.9267949601</v>
      </c>
      <c r="AP18" s="6">
        <v>16380.110523129701</v>
      </c>
    </row>
    <row r="19" spans="1:42" x14ac:dyDescent="0.25">
      <c r="A19" s="11" t="s">
        <v>33</v>
      </c>
      <c r="B19" s="6">
        <v>219706.92516453299</v>
      </c>
      <c r="C19" s="6">
        <v>223633.465988379</v>
      </c>
      <c r="D19" s="6">
        <v>226652.663879175</v>
      </c>
      <c r="E19" s="6">
        <v>217747.208788702</v>
      </c>
      <c r="F19" s="6">
        <v>236614.17275852</v>
      </c>
      <c r="G19" s="6">
        <v>237225.83443570201</v>
      </c>
      <c r="H19" s="6">
        <v>223128.08234272301</v>
      </c>
      <c r="I19" s="6">
        <v>236385.391340234</v>
      </c>
      <c r="J19" s="6">
        <v>248533.114348895</v>
      </c>
      <c r="K19" s="6">
        <v>253982.982670628</v>
      </c>
      <c r="L19" s="6">
        <v>254756.42004197001</v>
      </c>
      <c r="M19" s="6">
        <v>256490.14828286099</v>
      </c>
      <c r="N19" s="6">
        <v>240697.77808101999</v>
      </c>
      <c r="O19" s="6">
        <v>240760.18012129699</v>
      </c>
      <c r="P19" s="6">
        <v>241636.40922458901</v>
      </c>
      <c r="Q19" s="6">
        <v>239089.81182146</v>
      </c>
      <c r="R19" s="6">
        <v>244532.82015207701</v>
      </c>
      <c r="S19" s="6">
        <v>259845.70704457199</v>
      </c>
      <c r="T19" s="6">
        <v>249685.02529282501</v>
      </c>
      <c r="U19" s="6">
        <v>262422.293633344</v>
      </c>
      <c r="V19" s="6">
        <v>242024.198422883</v>
      </c>
      <c r="W19" s="6">
        <v>253286.333504115</v>
      </c>
      <c r="X19" s="6">
        <v>251828.65568540699</v>
      </c>
      <c r="Y19" s="6">
        <v>182629.19568257499</v>
      </c>
      <c r="Z19" s="6">
        <v>202834.601041129</v>
      </c>
      <c r="AA19" s="6">
        <v>210807.172445137</v>
      </c>
      <c r="AB19" s="6">
        <v>215648.240168577</v>
      </c>
      <c r="AC19" s="6">
        <v>219859.95718489401</v>
      </c>
      <c r="AD19" s="6">
        <v>249386.64137208299</v>
      </c>
      <c r="AE19" s="6">
        <v>244969.098140302</v>
      </c>
      <c r="AF19" s="6">
        <v>198722.60375289799</v>
      </c>
      <c r="AG19" s="6">
        <v>222545.20338496901</v>
      </c>
      <c r="AH19" s="6">
        <v>221023.084305314</v>
      </c>
      <c r="AI19" s="6">
        <v>217236.674004339</v>
      </c>
      <c r="AJ19" s="6">
        <v>227819.867908099</v>
      </c>
      <c r="AK19" s="6">
        <v>235088.72242607901</v>
      </c>
      <c r="AL19" s="6">
        <v>215536.64925458599</v>
      </c>
      <c r="AM19" s="6">
        <v>225034.40639350101</v>
      </c>
      <c r="AN19" s="6">
        <v>233029.50210409801</v>
      </c>
      <c r="AO19" s="6">
        <v>239219.64343060399</v>
      </c>
      <c r="AP19" s="6">
        <v>219789.36632068799</v>
      </c>
    </row>
    <row r="20" spans="1:42" ht="16.5" x14ac:dyDescent="0.25">
      <c r="A20" s="5" t="s">
        <v>135</v>
      </c>
      <c r="B20" s="6">
        <v>1687289.4497580002</v>
      </c>
      <c r="C20" s="6">
        <v>1705463.7584786899</v>
      </c>
      <c r="D20" s="6">
        <v>1752470.4444389902</v>
      </c>
      <c r="E20" s="6">
        <v>1721130.4454628802</v>
      </c>
      <c r="F20" s="6">
        <v>1757958.13813448</v>
      </c>
      <c r="G20" s="6">
        <v>1768405.1720957598</v>
      </c>
      <c r="H20" s="6">
        <v>1775340.84984037</v>
      </c>
      <c r="I20" s="6">
        <v>1817261.7028804095</v>
      </c>
      <c r="J20" s="6">
        <v>1809473.7087805304</v>
      </c>
      <c r="K20" s="6">
        <v>1812932.6730411104</v>
      </c>
      <c r="L20" s="6">
        <v>1785268.1672192696</v>
      </c>
      <c r="M20" s="6">
        <v>1818192.8824110497</v>
      </c>
      <c r="N20" s="6">
        <v>1832298.2834380902</v>
      </c>
      <c r="O20" s="6">
        <v>1831061.1415309901</v>
      </c>
      <c r="P20" s="6">
        <v>1896991.6771333897</v>
      </c>
      <c r="Q20" s="6">
        <v>1900998.63661659</v>
      </c>
      <c r="R20" s="6">
        <v>1905415.9845179198</v>
      </c>
      <c r="S20" s="6">
        <v>1994663.5517951902</v>
      </c>
      <c r="T20" s="6">
        <v>2066478.0251898901</v>
      </c>
      <c r="U20" s="6">
        <v>2075549.88956927</v>
      </c>
      <c r="V20" s="6">
        <v>2073464.8916681497</v>
      </c>
      <c r="W20" s="6">
        <v>2133399.1975388401</v>
      </c>
      <c r="X20" s="6">
        <v>2074425.4296368901</v>
      </c>
      <c r="Y20" s="6">
        <v>1967741.3555692602</v>
      </c>
      <c r="Z20" s="6">
        <v>1871210.7688938901</v>
      </c>
      <c r="AA20" s="6">
        <v>1905272.6459521898</v>
      </c>
      <c r="AB20" s="6">
        <v>1868668.7556767999</v>
      </c>
      <c r="AC20" s="6">
        <v>1913239.6174674998</v>
      </c>
      <c r="AD20" s="6">
        <v>1888251.9479379505</v>
      </c>
      <c r="AE20" s="6">
        <v>1959699.3197959401</v>
      </c>
      <c r="AF20" s="6">
        <v>1945433.3798601804</v>
      </c>
      <c r="AG20" s="6">
        <v>1980827.6454906201</v>
      </c>
      <c r="AH20" s="6">
        <v>1939543.60145856</v>
      </c>
      <c r="AI20" s="6">
        <v>2090919.88358898</v>
      </c>
      <c r="AJ20" s="6">
        <v>2064150.9651190999</v>
      </c>
      <c r="AK20" s="6">
        <v>2096365.6332837299</v>
      </c>
      <c r="AL20" s="6">
        <v>2104041.27358492</v>
      </c>
      <c r="AM20" s="6">
        <v>2141702.5970016601</v>
      </c>
      <c r="AN20" s="6">
        <v>2194232.3385424102</v>
      </c>
      <c r="AO20" s="6">
        <v>2193767.2545097899</v>
      </c>
      <c r="AP20" s="6">
        <v>2247504.0261623599</v>
      </c>
    </row>
    <row r="21" spans="1:42" x14ac:dyDescent="0.25">
      <c r="A21" s="5" t="s">
        <v>133</v>
      </c>
      <c r="B21" s="6">
        <v>2296758.7646742198</v>
      </c>
      <c r="C21" s="6">
        <v>2345840.2957721902</v>
      </c>
      <c r="D21" s="6">
        <v>2336337.8461707998</v>
      </c>
      <c r="E21" s="6">
        <v>2338809.2359284898</v>
      </c>
      <c r="F21" s="6">
        <v>2353837.9006807599</v>
      </c>
      <c r="G21" s="6">
        <v>2426605.5488804998</v>
      </c>
      <c r="H21" s="6">
        <v>2393848.1467523901</v>
      </c>
      <c r="I21" s="6">
        <v>2445716.3267209502</v>
      </c>
      <c r="J21" s="6">
        <v>2497195.6548367101</v>
      </c>
      <c r="K21" s="6">
        <v>2497912.6507267398</v>
      </c>
      <c r="L21" s="6">
        <v>2553723.38359403</v>
      </c>
      <c r="M21" s="6">
        <v>2568931.54986839</v>
      </c>
      <c r="N21" s="6">
        <v>2540303.8132356601</v>
      </c>
      <c r="O21" s="6">
        <v>2600850.5943549401</v>
      </c>
      <c r="P21" s="6">
        <v>2598646.0780167999</v>
      </c>
      <c r="Q21" s="6">
        <v>2619798.1946413298</v>
      </c>
      <c r="R21" s="6">
        <v>2653005.7956119301</v>
      </c>
      <c r="S21" s="6">
        <v>2587502.3902580701</v>
      </c>
      <c r="T21" s="6">
        <v>2582160.1237170701</v>
      </c>
      <c r="U21" s="6">
        <v>2581511.4042594801</v>
      </c>
      <c r="V21" s="6">
        <v>2557717.6732919202</v>
      </c>
      <c r="W21" s="6">
        <v>2582790.2846617601</v>
      </c>
      <c r="X21" s="6">
        <v>2531448.7655827198</v>
      </c>
      <c r="Y21" s="6">
        <v>2278953.30216539</v>
      </c>
      <c r="Z21" s="6">
        <v>2424239.7313567102</v>
      </c>
      <c r="AA21" s="6">
        <v>2509328.4226287301</v>
      </c>
      <c r="AB21" s="6">
        <v>2544714.2043083799</v>
      </c>
      <c r="AC21" s="6">
        <v>2619468.1288197502</v>
      </c>
      <c r="AD21" s="6">
        <v>2710156.9793538498</v>
      </c>
      <c r="AE21" s="6">
        <v>2722380.17044853</v>
      </c>
      <c r="AF21" s="6">
        <v>2694679.22591017</v>
      </c>
      <c r="AG21" s="6">
        <v>2720681.4557387098</v>
      </c>
      <c r="AH21" s="6">
        <v>2693591.10090558</v>
      </c>
      <c r="AI21" s="6">
        <v>2683838.2141211401</v>
      </c>
      <c r="AJ21" s="6">
        <v>2704589.1372861499</v>
      </c>
      <c r="AK21" s="6">
        <v>2667046.7230179398</v>
      </c>
      <c r="AL21" s="6">
        <v>2752099.78803876</v>
      </c>
      <c r="AM21" s="6">
        <v>2811239.4838947202</v>
      </c>
      <c r="AN21" s="6">
        <v>2746733.9177015098</v>
      </c>
      <c r="AO21" s="6">
        <v>2808617.1401929101</v>
      </c>
      <c r="AP21" s="6">
        <v>2781541.3891714201</v>
      </c>
    </row>
    <row r="22" spans="1:42" x14ac:dyDescent="0.25">
      <c r="A22" s="5" t="s">
        <v>8</v>
      </c>
      <c r="B22" s="6">
        <v>384483.21434235398</v>
      </c>
      <c r="C22" s="6">
        <v>339029.031437925</v>
      </c>
      <c r="D22" s="6">
        <v>330079.65152376902</v>
      </c>
      <c r="E22" s="6">
        <v>329927.72931772203</v>
      </c>
      <c r="F22" s="6">
        <v>354904.54127206502</v>
      </c>
      <c r="G22" s="6">
        <v>285930.07522168302</v>
      </c>
      <c r="H22" s="6">
        <v>343776.45634348399</v>
      </c>
      <c r="I22" s="6">
        <v>340731.954161542</v>
      </c>
      <c r="J22" s="6">
        <v>321595.88563122001</v>
      </c>
      <c r="K22" s="6">
        <v>292447.25176966097</v>
      </c>
      <c r="L22" s="6">
        <v>271975.45608092903</v>
      </c>
      <c r="M22" s="6">
        <v>248983.69467244099</v>
      </c>
      <c r="N22" s="6">
        <v>262414.87323412002</v>
      </c>
      <c r="O22" s="6">
        <v>238402.335462288</v>
      </c>
      <c r="P22" s="6">
        <v>251987.26260132901</v>
      </c>
      <c r="Q22" s="6">
        <v>279397.67603391397</v>
      </c>
      <c r="R22" s="6">
        <v>272749.76819777401</v>
      </c>
      <c r="S22" s="6">
        <v>284655.63117692497</v>
      </c>
      <c r="T22" s="6">
        <v>288483.310772072</v>
      </c>
      <c r="U22" s="6">
        <v>320738.011933773</v>
      </c>
      <c r="V22" s="6">
        <v>323605.94613245502</v>
      </c>
      <c r="W22" s="6">
        <v>293057.80613287701</v>
      </c>
      <c r="X22" s="6">
        <v>277409.747439945</v>
      </c>
      <c r="Y22" s="6">
        <v>139167.651829765</v>
      </c>
      <c r="Z22" s="6">
        <v>328391.05345079198</v>
      </c>
      <c r="AA22" s="6">
        <v>350719.126148262</v>
      </c>
      <c r="AB22" s="6">
        <v>384770.15180289699</v>
      </c>
      <c r="AC22" s="6">
        <v>373949.25434937002</v>
      </c>
      <c r="AD22" s="6">
        <v>335202.87815924099</v>
      </c>
      <c r="AE22" s="6">
        <v>357893.598314617</v>
      </c>
      <c r="AF22" s="6">
        <v>318787.37114067102</v>
      </c>
      <c r="AG22" s="6">
        <v>256251.39879595401</v>
      </c>
      <c r="AH22" s="6">
        <v>233288.22097876499</v>
      </c>
      <c r="AI22" s="6">
        <v>239778.630133648</v>
      </c>
      <c r="AJ22" s="6">
        <v>263001.66797982901</v>
      </c>
      <c r="AK22" s="6">
        <v>285198.35053126898</v>
      </c>
      <c r="AL22" s="6">
        <v>274651.67259022198</v>
      </c>
      <c r="AM22" s="6">
        <v>260260.669079824</v>
      </c>
      <c r="AN22" s="6">
        <v>268150.65077847999</v>
      </c>
      <c r="AO22" s="6">
        <v>281506.51813618903</v>
      </c>
      <c r="AP22" s="6">
        <v>279153.20458027098</v>
      </c>
    </row>
    <row r="23" spans="1:42" x14ac:dyDescent="0.25">
      <c r="A23" s="11" t="s">
        <v>9</v>
      </c>
      <c r="B23" s="6">
        <v>318980.22506876301</v>
      </c>
      <c r="C23" s="6">
        <v>284430.38559954398</v>
      </c>
      <c r="D23" s="6">
        <v>278195.50670954701</v>
      </c>
      <c r="E23" s="6">
        <v>276953.08877018897</v>
      </c>
      <c r="F23" s="6">
        <v>300296.05176069902</v>
      </c>
      <c r="G23" s="6">
        <v>235033.21237335401</v>
      </c>
      <c r="H23" s="6">
        <v>295063.68057026598</v>
      </c>
      <c r="I23" s="6">
        <v>286385.120381649</v>
      </c>
      <c r="J23" s="6">
        <v>270405.85339224699</v>
      </c>
      <c r="K23" s="6">
        <v>246579.05792668901</v>
      </c>
      <c r="L23" s="6">
        <v>228354.678459744</v>
      </c>
      <c r="M23" s="6">
        <v>209054.14552800701</v>
      </c>
      <c r="N23" s="6">
        <v>223160.429578112</v>
      </c>
      <c r="O23" s="6">
        <v>202229.24064186</v>
      </c>
      <c r="P23" s="6">
        <v>220635.05834826801</v>
      </c>
      <c r="Q23" s="6">
        <v>239121.62586466101</v>
      </c>
      <c r="R23" s="6">
        <v>227323.208070644</v>
      </c>
      <c r="S23" s="6">
        <v>229289.13894744101</v>
      </c>
      <c r="T23" s="6">
        <v>239447.13733576899</v>
      </c>
      <c r="U23" s="6">
        <v>263450.725128613</v>
      </c>
      <c r="V23" s="6">
        <v>273881.28387295298</v>
      </c>
      <c r="W23" s="6">
        <v>234388.05785568501</v>
      </c>
      <c r="X23" s="6">
        <v>230529.819913282</v>
      </c>
      <c r="Y23" s="6">
        <v>121483.490386932</v>
      </c>
      <c r="Z23" s="6">
        <v>285615.92726625502</v>
      </c>
      <c r="AA23" s="6">
        <v>295896.30541914399</v>
      </c>
      <c r="AB23" s="6">
        <v>329091.45251944999</v>
      </c>
      <c r="AC23" s="6">
        <v>311990.14699620398</v>
      </c>
      <c r="AD23" s="6">
        <v>281138.59660505399</v>
      </c>
      <c r="AE23" s="6">
        <v>297155.96126005799</v>
      </c>
      <c r="AF23" s="6">
        <v>263368.42188397801</v>
      </c>
      <c r="AG23" s="6">
        <v>219632.290042379</v>
      </c>
      <c r="AH23" s="6">
        <v>193371.70593453199</v>
      </c>
      <c r="AI23" s="6">
        <v>200541.22907902999</v>
      </c>
      <c r="AJ23" s="6">
        <v>228602.76200789699</v>
      </c>
      <c r="AK23" s="6">
        <v>245525.107179421</v>
      </c>
      <c r="AL23" s="6">
        <v>228171.149696546</v>
      </c>
      <c r="AM23" s="6">
        <v>222872.470353913</v>
      </c>
      <c r="AN23" s="6">
        <v>231896.12493199401</v>
      </c>
      <c r="AO23" s="6">
        <v>221889.34047047101</v>
      </c>
      <c r="AP23" s="6">
        <v>235919.75852860999</v>
      </c>
    </row>
    <row r="24" spans="1:42" x14ac:dyDescent="0.25">
      <c r="A24" s="11" t="s">
        <v>10</v>
      </c>
      <c r="B24" s="6">
        <v>65502.989273591498</v>
      </c>
      <c r="C24" s="6">
        <v>54598.645838381097</v>
      </c>
      <c r="D24" s="6">
        <v>51884.1448142226</v>
      </c>
      <c r="E24" s="6">
        <v>52974.640547532697</v>
      </c>
      <c r="F24" s="6">
        <v>54608.4895113655</v>
      </c>
      <c r="G24" s="6">
        <v>50896.8628483293</v>
      </c>
      <c r="H24" s="6">
        <v>48712.775773218404</v>
      </c>
      <c r="I24" s="6">
        <v>54346.833779892797</v>
      </c>
      <c r="J24" s="6">
        <v>51190.032238973297</v>
      </c>
      <c r="K24" s="6">
        <v>45868.193842972403</v>
      </c>
      <c r="L24" s="6">
        <v>43620.777621185</v>
      </c>
      <c r="M24" s="6">
        <v>39929.549144434503</v>
      </c>
      <c r="N24" s="6">
        <v>39254.443656008203</v>
      </c>
      <c r="O24" s="6">
        <v>36173.094820428101</v>
      </c>
      <c r="P24" s="6">
        <v>31352.204253060601</v>
      </c>
      <c r="Q24" s="6">
        <v>40276.050169252398</v>
      </c>
      <c r="R24" s="6">
        <v>45426.560127130098</v>
      </c>
      <c r="S24" s="6">
        <v>55366.4922294836</v>
      </c>
      <c r="T24" s="6">
        <v>49036.173436302503</v>
      </c>
      <c r="U24" s="6">
        <v>57287.286805160104</v>
      </c>
      <c r="V24" s="6">
        <v>49724.662259502002</v>
      </c>
      <c r="W24" s="6">
        <v>58669.748277192397</v>
      </c>
      <c r="X24" s="6">
        <v>46879.9275266638</v>
      </c>
      <c r="Y24" s="6">
        <v>17684.1614428332</v>
      </c>
      <c r="Z24" s="6">
        <v>42775.126184537199</v>
      </c>
      <c r="AA24" s="6">
        <v>54822.820729117499</v>
      </c>
      <c r="AB24" s="6">
        <v>55678.6992834474</v>
      </c>
      <c r="AC24" s="6">
        <v>61959.107353166597</v>
      </c>
      <c r="AD24" s="6">
        <v>54064.281554187</v>
      </c>
      <c r="AE24" s="6">
        <v>60737.6370545584</v>
      </c>
      <c r="AF24" s="6">
        <v>55418.949256692802</v>
      </c>
      <c r="AG24" s="6">
        <v>36619.108753574197</v>
      </c>
      <c r="AH24" s="6">
        <v>39916.515044233398</v>
      </c>
      <c r="AI24" s="6">
        <v>39237.401054618203</v>
      </c>
      <c r="AJ24" s="6">
        <v>34398.905971932101</v>
      </c>
      <c r="AK24" s="6">
        <v>39673.243351848003</v>
      </c>
      <c r="AL24" s="6">
        <v>46480.522893675799</v>
      </c>
      <c r="AM24" s="6">
        <v>37388.198725910399</v>
      </c>
      <c r="AN24" s="6">
        <v>36254.525846485798</v>
      </c>
      <c r="AO24" s="6">
        <v>59617.1776657183</v>
      </c>
      <c r="AP24" s="6">
        <v>43233.4460516611</v>
      </c>
    </row>
    <row r="25" spans="1:42" x14ac:dyDescent="0.25">
      <c r="A25" s="5" t="s">
        <v>22</v>
      </c>
      <c r="B25" s="6">
        <v>486691.51887513598</v>
      </c>
      <c r="C25" s="6">
        <v>419006.25931816502</v>
      </c>
      <c r="D25" s="6">
        <v>386827.12868784199</v>
      </c>
      <c r="E25" s="6">
        <v>416021.30578558898</v>
      </c>
      <c r="F25" s="6">
        <v>407669.32651308499</v>
      </c>
      <c r="G25" s="6">
        <v>445269.61890969099</v>
      </c>
      <c r="H25" s="6">
        <v>414366.65219608397</v>
      </c>
      <c r="I25" s="6">
        <v>383541.00369386398</v>
      </c>
      <c r="J25" s="6">
        <v>343220.78357696801</v>
      </c>
      <c r="K25" s="6">
        <v>368344.33547475602</v>
      </c>
      <c r="L25" s="6">
        <v>389109.41247532802</v>
      </c>
      <c r="M25" s="6">
        <v>375145.37555733201</v>
      </c>
      <c r="N25" s="6">
        <v>401093.76949367003</v>
      </c>
      <c r="O25" s="6">
        <v>363620.51955730299</v>
      </c>
      <c r="P25" s="6">
        <v>316538.55935158901</v>
      </c>
      <c r="Q25" s="6">
        <v>305501.12637531001</v>
      </c>
      <c r="R25" s="6">
        <v>296993.05471597897</v>
      </c>
      <c r="S25" s="6">
        <v>282445.72107512801</v>
      </c>
      <c r="T25" s="6">
        <v>259040.19193624699</v>
      </c>
      <c r="U25" s="6">
        <v>266241.42601362499</v>
      </c>
      <c r="V25" s="6">
        <v>276900.03961038101</v>
      </c>
      <c r="W25" s="6">
        <v>224818.64393931601</v>
      </c>
      <c r="X25" s="6">
        <v>380448.11067586701</v>
      </c>
      <c r="Y25" s="6">
        <v>642478.93028240697</v>
      </c>
      <c r="Z25" s="6">
        <v>539822.06799144601</v>
      </c>
      <c r="AA25" s="6">
        <v>426425.27345311199</v>
      </c>
      <c r="AB25" s="6">
        <v>432895.51734797098</v>
      </c>
      <c r="AC25" s="6">
        <v>414194.68032839597</v>
      </c>
      <c r="AD25" s="6">
        <v>387183.419204493</v>
      </c>
      <c r="AE25" s="6">
        <v>355881.88311580499</v>
      </c>
      <c r="AF25" s="6">
        <v>352442.535275259</v>
      </c>
      <c r="AG25" s="6">
        <v>344792.19218850299</v>
      </c>
      <c r="AH25" s="6">
        <v>381508.27674820297</v>
      </c>
      <c r="AI25" s="6">
        <v>350104.95757684699</v>
      </c>
      <c r="AJ25" s="6">
        <v>371679.532450956</v>
      </c>
      <c r="AK25" s="6">
        <v>352011.54634110502</v>
      </c>
      <c r="AL25" s="6">
        <v>373469.29740478401</v>
      </c>
      <c r="AM25" s="6">
        <v>332614.07772494602</v>
      </c>
      <c r="AN25" s="6">
        <v>333847.98775182798</v>
      </c>
      <c r="AO25" s="6">
        <v>326284.52152661898</v>
      </c>
      <c r="AP25" s="6">
        <v>275602.62544593902</v>
      </c>
    </row>
    <row r="26" spans="1:42" x14ac:dyDescent="0.25">
      <c r="A26" s="10" t="s">
        <v>4</v>
      </c>
      <c r="B26" s="6">
        <v>3953.7833750156001</v>
      </c>
      <c r="C26" s="6">
        <v>3099.3769352039699</v>
      </c>
      <c r="D26" s="6">
        <v>2752.2870593657599</v>
      </c>
      <c r="E26" s="6">
        <v>2128.1256748424298</v>
      </c>
      <c r="F26" s="6">
        <v>4706.9744379472604</v>
      </c>
      <c r="G26" s="6">
        <v>2529.2928884484099</v>
      </c>
      <c r="H26" s="6">
        <v>3515.7721532884202</v>
      </c>
      <c r="I26" s="6">
        <v>3055.3773362171301</v>
      </c>
      <c r="J26" s="6">
        <v>1690.44798907722</v>
      </c>
      <c r="K26" s="6">
        <v>2158.7912749413799</v>
      </c>
      <c r="L26" s="6">
        <v>1648.4133848108299</v>
      </c>
      <c r="M26" s="6">
        <v>1302.7961631360799</v>
      </c>
      <c r="N26" s="6">
        <v>1929.2359250173599</v>
      </c>
      <c r="O26" s="6">
        <v>1842.3824916311701</v>
      </c>
      <c r="P26" s="6">
        <v>846.66817786638103</v>
      </c>
      <c r="Q26" s="6">
        <v>4016.0697416039502</v>
      </c>
      <c r="R26" s="6">
        <v>1841.9296514626101</v>
      </c>
      <c r="S26" s="6">
        <v>731.86390763474606</v>
      </c>
      <c r="T26" s="6">
        <v>1330.9031639641701</v>
      </c>
      <c r="U26" s="6">
        <v>2177.9265941409799</v>
      </c>
      <c r="V26" s="6">
        <v>6549.3767478303798</v>
      </c>
      <c r="W26" s="6">
        <v>2712.9602378319</v>
      </c>
      <c r="X26" s="6">
        <v>8104.2375848494703</v>
      </c>
      <c r="Y26" s="6">
        <v>2229.4165255783801</v>
      </c>
      <c r="Z26" s="6">
        <v>2185.8432277666898</v>
      </c>
      <c r="AA26" s="6">
        <v>5640.9380846253298</v>
      </c>
      <c r="AB26" s="6">
        <v>496.03462183429599</v>
      </c>
      <c r="AC26" s="6">
        <v>3758.3302521692799</v>
      </c>
      <c r="AD26" s="6">
        <v>2880.98359088607</v>
      </c>
      <c r="AE26" s="6">
        <v>4262.3849075177804</v>
      </c>
      <c r="AF26" s="6">
        <v>6308.8764160068904</v>
      </c>
      <c r="AG26" s="6">
        <v>2170.06800267677</v>
      </c>
      <c r="AH26" s="6">
        <v>6512.1990421688197</v>
      </c>
      <c r="AI26" s="6">
        <v>4114.3864720899601</v>
      </c>
      <c r="AJ26" s="6">
        <v>5701.7058891221504</v>
      </c>
      <c r="AK26" s="6">
        <v>4158.72951937583</v>
      </c>
      <c r="AL26" s="6">
        <v>2651.3491353653399</v>
      </c>
      <c r="AM26" s="6">
        <v>4017.93499995599</v>
      </c>
      <c r="AN26" s="6">
        <v>1507.46703284206</v>
      </c>
      <c r="AO26" s="6">
        <v>3271.8433570823299</v>
      </c>
      <c r="AP26" s="6">
        <v>3928.5826185719702</v>
      </c>
    </row>
    <row r="27" spans="1:42" x14ac:dyDescent="0.25">
      <c r="A27" s="10" t="s">
        <v>5</v>
      </c>
      <c r="B27" s="6">
        <v>482737.73550011998</v>
      </c>
      <c r="C27" s="6">
        <v>415906.88238296099</v>
      </c>
      <c r="D27" s="6">
        <v>384074.84162847599</v>
      </c>
      <c r="E27" s="6">
        <v>413893.18011074699</v>
      </c>
      <c r="F27" s="6">
        <v>402962.35207513801</v>
      </c>
      <c r="G27" s="6">
        <v>442740.326021243</v>
      </c>
      <c r="H27" s="6">
        <v>410850.88004279498</v>
      </c>
      <c r="I27" s="6">
        <v>380485.62635764701</v>
      </c>
      <c r="J27" s="6">
        <v>341530.33558789099</v>
      </c>
      <c r="K27" s="6">
        <v>366185.54419981502</v>
      </c>
      <c r="L27" s="6">
        <v>387460.999090517</v>
      </c>
      <c r="M27" s="6">
        <v>373842.57939419599</v>
      </c>
      <c r="N27" s="6">
        <v>399164.533568652</v>
      </c>
      <c r="O27" s="6">
        <v>361778.13706567202</v>
      </c>
      <c r="P27" s="6">
        <v>315691.89117372199</v>
      </c>
      <c r="Q27" s="6">
        <v>301485.05663370597</v>
      </c>
      <c r="R27" s="6">
        <v>295151.12506451597</v>
      </c>
      <c r="S27" s="6">
        <v>281713.85716749402</v>
      </c>
      <c r="T27" s="6">
        <v>257709.28877228301</v>
      </c>
      <c r="U27" s="6">
        <v>264063.499419484</v>
      </c>
      <c r="V27" s="6">
        <v>270350.66286255099</v>
      </c>
      <c r="W27" s="6">
        <v>222105.683701484</v>
      </c>
      <c r="X27" s="6">
        <v>372343.87309101701</v>
      </c>
      <c r="Y27" s="6">
        <v>640249.51375682896</v>
      </c>
      <c r="Z27" s="6">
        <v>537636.22476367897</v>
      </c>
      <c r="AA27" s="6">
        <v>420784.33536848699</v>
      </c>
      <c r="AB27" s="6">
        <v>432399.48272613698</v>
      </c>
      <c r="AC27" s="6">
        <v>410436.35007622599</v>
      </c>
      <c r="AD27" s="6">
        <v>384302.435613607</v>
      </c>
      <c r="AE27" s="6">
        <v>351619.498208287</v>
      </c>
      <c r="AF27" s="6">
        <v>346133.658859252</v>
      </c>
      <c r="AG27" s="6">
        <v>342622.12418582698</v>
      </c>
      <c r="AH27" s="6">
        <v>374996.077706034</v>
      </c>
      <c r="AI27" s="6">
        <v>345990.57110475801</v>
      </c>
      <c r="AJ27" s="6">
        <v>365977.82656183402</v>
      </c>
      <c r="AK27" s="6">
        <v>347852.81682172901</v>
      </c>
      <c r="AL27" s="6">
        <v>370817.94826941798</v>
      </c>
      <c r="AM27" s="6">
        <v>328596.14272498997</v>
      </c>
      <c r="AN27" s="6">
        <v>332340.52071898599</v>
      </c>
      <c r="AO27" s="6">
        <v>323012.67816953699</v>
      </c>
      <c r="AP27" s="6">
        <v>271674.04282736703</v>
      </c>
    </row>
    <row r="28" spans="1:42" x14ac:dyDescent="0.25">
      <c r="A28" s="5" t="s">
        <v>23</v>
      </c>
      <c r="B28" s="6">
        <v>2699254.1032200898</v>
      </c>
      <c r="C28" s="6">
        <v>2676659.6337167202</v>
      </c>
      <c r="D28" s="6">
        <v>2684501.1500180201</v>
      </c>
      <c r="E28" s="6">
        <v>2754090.8342156601</v>
      </c>
      <c r="F28" s="6">
        <v>2745066.1630711099</v>
      </c>
      <c r="G28" s="6">
        <v>2782697.1395211499</v>
      </c>
      <c r="H28" s="6">
        <v>2809654.9251755299</v>
      </c>
      <c r="I28" s="6">
        <v>2752034.2453059899</v>
      </c>
      <c r="J28" s="6">
        <v>2759240.2251433101</v>
      </c>
      <c r="K28" s="6">
        <v>2776315.81537339</v>
      </c>
      <c r="L28" s="6">
        <v>2835183.5305087902</v>
      </c>
      <c r="M28" s="6">
        <v>2770322.6413970101</v>
      </c>
      <c r="N28" s="6">
        <v>2836304.2499436401</v>
      </c>
      <c r="O28" s="6">
        <v>2855243.3690114398</v>
      </c>
      <c r="P28" s="6">
        <v>2801777.0490341298</v>
      </c>
      <c r="Q28" s="6">
        <v>2730592.5659951698</v>
      </c>
      <c r="R28" s="6">
        <v>2769899.1070766998</v>
      </c>
      <c r="S28" s="6">
        <v>2696836.8150229799</v>
      </c>
      <c r="T28" s="6">
        <v>2674774.4614495402</v>
      </c>
      <c r="U28" s="6">
        <v>2662804.9512380799</v>
      </c>
      <c r="V28" s="6">
        <v>2683661.3073563301</v>
      </c>
      <c r="W28" s="6">
        <v>2655965.2170852302</v>
      </c>
      <c r="X28" s="6">
        <v>2819260.4144404498</v>
      </c>
      <c r="Y28" s="6">
        <v>3356520.1803908399</v>
      </c>
      <c r="Z28" s="6">
        <v>3126559.2751987102</v>
      </c>
      <c r="AA28" s="6">
        <v>3032170.2184594101</v>
      </c>
      <c r="AB28" s="6">
        <v>2977062.3323328299</v>
      </c>
      <c r="AC28" s="6">
        <v>2907724.6674599298</v>
      </c>
      <c r="AD28" s="6">
        <v>2879896.2488070098</v>
      </c>
      <c r="AE28" s="6">
        <v>2815631.0804376001</v>
      </c>
      <c r="AF28" s="6">
        <v>2855342.8085299102</v>
      </c>
      <c r="AG28" s="6">
        <v>2895918.6539757499</v>
      </c>
      <c r="AH28" s="6">
        <v>2966061.70283553</v>
      </c>
      <c r="AI28" s="6">
        <v>2868091.7244044002</v>
      </c>
      <c r="AJ28" s="6">
        <v>2865664.3146325201</v>
      </c>
      <c r="AK28" s="6">
        <v>2880070.5231248699</v>
      </c>
      <c r="AL28" s="6">
        <v>2870295.1446405398</v>
      </c>
      <c r="AM28" s="6">
        <v>2817642.0366639001</v>
      </c>
      <c r="AN28" s="6">
        <v>2817620.6655899198</v>
      </c>
      <c r="AO28" s="6">
        <v>2804215.73449304</v>
      </c>
      <c r="AP28" s="6">
        <v>2792511.1952389101</v>
      </c>
    </row>
    <row r="29" spans="1:42" x14ac:dyDescent="0.25">
      <c r="A29" s="7" t="s">
        <v>48</v>
      </c>
      <c r="B29" s="8">
        <v>384483.21434235398</v>
      </c>
      <c r="C29" s="8">
        <v>339029.031437925</v>
      </c>
      <c r="D29" s="8">
        <v>339297.48324325302</v>
      </c>
      <c r="E29" s="8">
        <v>342020.82012753701</v>
      </c>
      <c r="F29" s="8">
        <v>370902.02296203299</v>
      </c>
      <c r="G29" s="8">
        <v>302301.825862906</v>
      </c>
      <c r="H29" s="8">
        <v>355804.67748887499</v>
      </c>
      <c r="I29" s="8">
        <v>349192.94986103103</v>
      </c>
      <c r="J29" s="8">
        <v>332576.65331156901</v>
      </c>
      <c r="K29" s="8">
        <v>301798.31134524598</v>
      </c>
      <c r="L29" s="8">
        <v>295219.33085928397</v>
      </c>
      <c r="M29" s="8">
        <v>262642.91076569201</v>
      </c>
      <c r="N29" s="8">
        <v>275405.45290805103</v>
      </c>
      <c r="O29" s="8">
        <v>252383.32973161899</v>
      </c>
      <c r="P29" s="8">
        <v>260331.756094287</v>
      </c>
      <c r="Q29" s="8">
        <v>291906.57454765402</v>
      </c>
      <c r="R29" s="8">
        <v>282394.06922869798</v>
      </c>
      <c r="S29" s="8">
        <v>295863.58639013901</v>
      </c>
      <c r="T29" s="8">
        <v>298495.001177967</v>
      </c>
      <c r="U29" s="8">
        <v>331690.167142577</v>
      </c>
      <c r="V29" s="8">
        <v>334360.33235612302</v>
      </c>
      <c r="W29" s="8">
        <v>301482.84782747499</v>
      </c>
      <c r="X29" s="8">
        <v>294073.760888908</v>
      </c>
      <c r="Y29" s="8">
        <v>148971.45936743301</v>
      </c>
      <c r="Z29" s="8">
        <v>343048.10886876599</v>
      </c>
      <c r="AA29" s="8">
        <v>359985.47987832199</v>
      </c>
      <c r="AB29" s="8">
        <v>407024.54591466801</v>
      </c>
      <c r="AC29" s="8">
        <v>394927.87521031499</v>
      </c>
      <c r="AD29" s="8">
        <v>349467.214352387</v>
      </c>
      <c r="AE29" s="8">
        <v>369485.102721214</v>
      </c>
      <c r="AF29" s="8">
        <v>330595.40407242102</v>
      </c>
      <c r="AG29" s="8">
        <v>267595.74594517599</v>
      </c>
      <c r="AH29" s="8">
        <v>246304.18511689099</v>
      </c>
      <c r="AI29" s="8">
        <v>247472.85905693399</v>
      </c>
      <c r="AJ29" s="8">
        <v>280517.12528762501</v>
      </c>
      <c r="AK29" s="8">
        <v>295442.84694403003</v>
      </c>
      <c r="AL29" s="8">
        <v>293077.25667264801</v>
      </c>
      <c r="AM29" s="8">
        <v>268509.34741035802</v>
      </c>
      <c r="AN29" s="8">
        <v>281318.579399582</v>
      </c>
      <c r="AO29" s="8">
        <v>296101.52845404</v>
      </c>
      <c r="AP29" s="8">
        <v>285792.79293550702</v>
      </c>
    </row>
    <row r="30" spans="1:42" x14ac:dyDescent="0.25">
      <c r="A30" s="2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42" x14ac:dyDescent="0.25">
      <c r="A31" s="103" t="s">
        <v>28</v>
      </c>
      <c r="B31" s="104">
        <v>2014</v>
      </c>
      <c r="C31" s="104"/>
      <c r="D31" s="104">
        <v>2015</v>
      </c>
      <c r="E31" s="104"/>
      <c r="F31" s="104"/>
      <c r="G31" s="104"/>
      <c r="H31" s="105">
        <v>2016</v>
      </c>
      <c r="I31" s="103"/>
      <c r="J31" s="103"/>
      <c r="K31" s="103"/>
      <c r="L31" s="101">
        <v>2017</v>
      </c>
      <c r="M31" s="102"/>
      <c r="N31" s="102"/>
      <c r="O31" s="102"/>
      <c r="P31" s="101">
        <v>2018</v>
      </c>
      <c r="Q31" s="102"/>
      <c r="R31" s="102"/>
      <c r="S31" s="102"/>
      <c r="T31" s="101">
        <v>2019</v>
      </c>
      <c r="U31" s="102"/>
      <c r="V31" s="102"/>
      <c r="W31" s="102"/>
      <c r="X31" s="101">
        <v>2020</v>
      </c>
      <c r="Y31" s="102"/>
      <c r="Z31" s="102"/>
      <c r="AA31" s="102"/>
      <c r="AB31" s="101">
        <v>2021</v>
      </c>
      <c r="AC31" s="102"/>
      <c r="AD31" s="102"/>
      <c r="AE31" s="102"/>
      <c r="AF31" s="101">
        <v>2022</v>
      </c>
      <c r="AG31" s="102"/>
      <c r="AH31" s="102"/>
      <c r="AI31" s="102"/>
      <c r="AJ31" s="101">
        <v>2023</v>
      </c>
      <c r="AK31" s="102"/>
      <c r="AL31" s="102"/>
      <c r="AM31" s="102"/>
      <c r="AN31" s="101">
        <v>2024</v>
      </c>
      <c r="AO31" s="102"/>
      <c r="AP31" s="102"/>
    </row>
    <row r="32" spans="1:42" ht="16.5" x14ac:dyDescent="0.25">
      <c r="A32" s="102"/>
      <c r="B32" s="28" t="s">
        <v>84</v>
      </c>
      <c r="C32" s="28" t="s">
        <v>85</v>
      </c>
      <c r="D32" s="28" t="s">
        <v>86</v>
      </c>
      <c r="E32" s="28" t="s">
        <v>87</v>
      </c>
      <c r="F32" s="28" t="s">
        <v>84</v>
      </c>
      <c r="G32" s="28" t="s">
        <v>85</v>
      </c>
      <c r="H32" s="28" t="s">
        <v>86</v>
      </c>
      <c r="I32" s="28" t="s">
        <v>87</v>
      </c>
      <c r="J32" s="28" t="s">
        <v>84</v>
      </c>
      <c r="K32" s="28" t="s">
        <v>85</v>
      </c>
      <c r="L32" s="28" t="s">
        <v>86</v>
      </c>
      <c r="M32" s="28" t="s">
        <v>87</v>
      </c>
      <c r="N32" s="28" t="s">
        <v>84</v>
      </c>
      <c r="O32" s="28" t="s">
        <v>85</v>
      </c>
      <c r="P32" s="28" t="s">
        <v>86</v>
      </c>
      <c r="Q32" s="28" t="s">
        <v>87</v>
      </c>
      <c r="R32" s="28" t="s">
        <v>84</v>
      </c>
      <c r="S32" s="28" t="s">
        <v>85</v>
      </c>
      <c r="T32" s="28" t="s">
        <v>86</v>
      </c>
      <c r="U32" s="29" t="s">
        <v>87</v>
      </c>
      <c r="V32" s="28" t="s">
        <v>84</v>
      </c>
      <c r="W32" s="28" t="s">
        <v>85</v>
      </c>
      <c r="X32" s="28" t="s">
        <v>86</v>
      </c>
      <c r="Y32" s="28" t="s">
        <v>87</v>
      </c>
      <c r="Z32" s="28" t="s">
        <v>84</v>
      </c>
      <c r="AA32" s="28" t="s">
        <v>85</v>
      </c>
      <c r="AB32" s="28" t="s">
        <v>86</v>
      </c>
      <c r="AC32" s="28" t="s">
        <v>87</v>
      </c>
      <c r="AD32" s="28" t="s">
        <v>84</v>
      </c>
      <c r="AE32" s="28" t="s">
        <v>85</v>
      </c>
      <c r="AF32" s="28" t="s">
        <v>86</v>
      </c>
      <c r="AG32" s="28" t="s">
        <v>87</v>
      </c>
      <c r="AH32" s="28" t="s">
        <v>84</v>
      </c>
      <c r="AI32" s="28" t="s">
        <v>85</v>
      </c>
      <c r="AJ32" s="28" t="s">
        <v>86</v>
      </c>
      <c r="AK32" s="28" t="s">
        <v>87</v>
      </c>
      <c r="AL32" s="28" t="s">
        <v>84</v>
      </c>
      <c r="AM32" s="28" t="s">
        <v>85</v>
      </c>
      <c r="AN32" s="28" t="s">
        <v>86</v>
      </c>
      <c r="AO32" s="28" t="s">
        <v>87</v>
      </c>
      <c r="AP32" s="28" t="s">
        <v>158</v>
      </c>
    </row>
    <row r="33" spans="1:42" x14ac:dyDescent="0.25">
      <c r="A33" s="5" t="s">
        <v>25</v>
      </c>
      <c r="B33" s="9">
        <f t="shared" ref="B33:Q33" si="0">B12/B11*100</f>
        <v>61.809054745633873</v>
      </c>
      <c r="C33" s="9">
        <f t="shared" si="0"/>
        <v>62.124488590928131</v>
      </c>
      <c r="D33" s="9">
        <f t="shared" si="0"/>
        <v>62.208164086293927</v>
      </c>
      <c r="E33" s="9">
        <f t="shared" si="0"/>
        <v>61.448671173683898</v>
      </c>
      <c r="F33" s="9">
        <f t="shared" si="0"/>
        <v>61.936287447520911</v>
      </c>
      <c r="G33" s="9">
        <f t="shared" si="0"/>
        <v>61.690035156664749</v>
      </c>
      <c r="H33" s="9">
        <f t="shared" si="0"/>
        <v>61.630471332722081</v>
      </c>
      <c r="I33" s="9">
        <f t="shared" si="0"/>
        <v>62.586596820069829</v>
      </c>
      <c r="J33" s="9">
        <f t="shared" si="0"/>
        <v>62.649906186763481</v>
      </c>
      <c r="K33" s="9">
        <f t="shared" si="0"/>
        <v>62.378548178886547</v>
      </c>
      <c r="L33" s="9">
        <f t="shared" si="0"/>
        <v>61.924171204070156</v>
      </c>
      <c r="M33" s="9">
        <f t="shared" si="0"/>
        <v>62.595712725272712</v>
      </c>
      <c r="N33" s="9">
        <f t="shared" si="0"/>
        <v>62.037447373999925</v>
      </c>
      <c r="O33" s="9">
        <f t="shared" si="0"/>
        <v>62.059377107418868</v>
      </c>
      <c r="P33" s="9">
        <f t="shared" si="0"/>
        <v>62.887431027672655</v>
      </c>
      <c r="Q33" s="9">
        <f t="shared" si="0"/>
        <v>63.740940496365219</v>
      </c>
      <c r="R33" s="9">
        <f t="shared" ref="R33:S33" si="1">R12/R11*100</f>
        <v>63.559092756132806</v>
      </c>
      <c r="S33" s="9">
        <f t="shared" si="1"/>
        <v>64.34480939526118</v>
      </c>
      <c r="T33" s="9">
        <f t="shared" ref="T33:U33" si="2">T12/T11*100</f>
        <v>64.860601233063534</v>
      </c>
      <c r="U33" s="9">
        <f t="shared" si="2"/>
        <v>65.149288437516944</v>
      </c>
      <c r="V33" s="9">
        <f t="shared" ref="V33:W33" si="3">V12/V11*100</f>
        <v>64.866414375406592</v>
      </c>
      <c r="W33" s="9">
        <f t="shared" si="3"/>
        <v>65.350403329227092</v>
      </c>
      <c r="X33" s="9">
        <f t="shared" ref="X33:Y33" si="4">X12/X11*100</f>
        <v>63.398322895190638</v>
      </c>
      <c r="Y33" s="9">
        <f t="shared" si="4"/>
        <v>56.647450771833022</v>
      </c>
      <c r="Z33" s="9">
        <f t="shared" ref="Z33:AA33" si="5">Z12/Z11*100</f>
        <v>59.659386085681753</v>
      </c>
      <c r="AA33" s="9">
        <f t="shared" si="5"/>
        <v>61.113511427589188</v>
      </c>
      <c r="AB33" s="9">
        <f t="shared" ref="AB33:AE33" si="6">AB12/AB11*100</f>
        <v>61.710870216671843</v>
      </c>
      <c r="AC33" s="9">
        <f t="shared" si="6"/>
        <v>62.790086395048085</v>
      </c>
      <c r="AD33" s="9">
        <f t="shared" si="6"/>
        <v>63.142083827025921</v>
      </c>
      <c r="AE33" s="9">
        <f t="shared" si="6"/>
        <v>64.157676228775628</v>
      </c>
      <c r="AF33" s="9">
        <f t="shared" ref="AF33:AG33" si="7">AF12/AF11*100</f>
        <v>63.459763320256258</v>
      </c>
      <c r="AG33" s="9">
        <f t="shared" si="7"/>
        <v>63.126598410880661</v>
      </c>
      <c r="AH33" s="9">
        <f t="shared" ref="AH33:AI33" si="8">AH12/AH11*100</f>
        <v>62.131279607979138</v>
      </c>
      <c r="AI33" s="9">
        <f t="shared" si="8"/>
        <v>63.615033465310624</v>
      </c>
      <c r="AJ33" s="9">
        <f t="shared" ref="AJ33:AK33" si="9">AJ12/AJ11*100</f>
        <v>63.713853842857901</v>
      </c>
      <c r="AK33" s="9">
        <f t="shared" si="9"/>
        <v>63.675289249329602</v>
      </c>
      <c r="AL33" s="9">
        <f t="shared" ref="AL33:AM33" si="10">AL12/AL11*100</f>
        <v>64.126188987046902</v>
      </c>
      <c r="AM33" s="9">
        <f t="shared" si="10"/>
        <v>64.914749176185609</v>
      </c>
      <c r="AN33" s="9">
        <f t="shared" ref="AN33:AO33" si="11">AN12/AN11*100</f>
        <v>64.897062597339712</v>
      </c>
      <c r="AO33" s="9">
        <f t="shared" si="11"/>
        <v>65.329144919001749</v>
      </c>
      <c r="AP33" s="9">
        <f t="shared" ref="AP33" si="12">AP12/AP11*100</f>
        <v>65.527574015608892</v>
      </c>
    </row>
    <row r="34" spans="1:42" x14ac:dyDescent="0.25">
      <c r="A34" s="5" t="s">
        <v>24</v>
      </c>
      <c r="B34" s="9">
        <f t="shared" ref="B34:Q34" si="13">B13/B11*100</f>
        <v>56.369115848197616</v>
      </c>
      <c r="C34" s="9">
        <f t="shared" si="13"/>
        <v>57.327129305316063</v>
      </c>
      <c r="D34" s="9">
        <f t="shared" si="13"/>
        <v>57.561372994863092</v>
      </c>
      <c r="E34" s="9">
        <f t="shared" si="13"/>
        <v>56.830394890334844</v>
      </c>
      <c r="F34" s="9">
        <f t="shared" si="13"/>
        <v>57.015100255647887</v>
      </c>
      <c r="G34" s="9">
        <f t="shared" si="13"/>
        <v>57.753576900456473</v>
      </c>
      <c r="H34" s="9">
        <f t="shared" si="13"/>
        <v>56.93575224867574</v>
      </c>
      <c r="I34" s="9">
        <f t="shared" si="13"/>
        <v>57.954408104004706</v>
      </c>
      <c r="J34" s="9">
        <f t="shared" si="13"/>
        <v>58.296665613934032</v>
      </c>
      <c r="K34" s="9">
        <f t="shared" si="13"/>
        <v>58.415638004278193</v>
      </c>
      <c r="L34" s="9">
        <f t="shared" si="13"/>
        <v>58.271606637791763</v>
      </c>
      <c r="M34" s="9">
        <f t="shared" si="13"/>
        <v>59.233989616532355</v>
      </c>
      <c r="N34" s="9">
        <f t="shared" si="13"/>
        <v>58.525151951111731</v>
      </c>
      <c r="O34" s="9">
        <f t="shared" si="13"/>
        <v>58.891474432412558</v>
      </c>
      <c r="P34" s="9">
        <f t="shared" si="13"/>
        <v>59.549587045167428</v>
      </c>
      <c r="Q34" s="9">
        <f t="shared" si="13"/>
        <v>60.030867786635021</v>
      </c>
      <c r="R34" s="9">
        <f t="shared" ref="R34:S34" si="14">R13/R11*100</f>
        <v>59.970785522021565</v>
      </c>
      <c r="S34" s="9">
        <f t="shared" si="14"/>
        <v>60.581344461162523</v>
      </c>
      <c r="T34" s="9">
        <f t="shared" ref="T34:U34" si="15">T13/T11*100</f>
        <v>61.070700349483161</v>
      </c>
      <c r="U34" s="9">
        <f t="shared" si="15"/>
        <v>60.95147892997835</v>
      </c>
      <c r="V34" s="9">
        <f t="shared" ref="V34:W34" si="16">V13/V11*100</f>
        <v>60.629874844167318</v>
      </c>
      <c r="W34" s="9">
        <f t="shared" si="16"/>
        <v>61.527185043684305</v>
      </c>
      <c r="X34" s="9">
        <f t="shared" ref="X34:Y34" si="17">X13/X11*100</f>
        <v>59.796788978878546</v>
      </c>
      <c r="Y34" s="9">
        <f t="shared" si="17"/>
        <v>54.849972385686094</v>
      </c>
      <c r="Z34" s="9">
        <f t="shared" ref="Z34:AA34" si="18">Z13/Z11*100</f>
        <v>55.42230131161088</v>
      </c>
      <c r="AA34" s="9">
        <f t="shared" si="18"/>
        <v>56.615665228829414</v>
      </c>
      <c r="AB34" s="9">
        <f t="shared" ref="AB34:AE34" si="19">AB13/AB11*100</f>
        <v>56.762195101902677</v>
      </c>
      <c r="AC34" s="9">
        <f t="shared" si="19"/>
        <v>58.004688519281579</v>
      </c>
      <c r="AD34" s="9">
        <f t="shared" si="19"/>
        <v>58.852040534927852</v>
      </c>
      <c r="AE34" s="9">
        <f t="shared" si="19"/>
        <v>59.601774599629124</v>
      </c>
      <c r="AF34" s="9">
        <f t="shared" ref="AF34:AG34" si="20">AF13/AF11*100</f>
        <v>59.38019502562102</v>
      </c>
      <c r="AG34" s="9">
        <f t="shared" si="20"/>
        <v>59.863778606669484</v>
      </c>
      <c r="AH34" s="9">
        <f t="shared" ref="AH34:AI34" si="21">AH13/AH11*100</f>
        <v>59.152809401998098</v>
      </c>
      <c r="AI34" s="9">
        <f t="shared" si="21"/>
        <v>60.573172091452967</v>
      </c>
      <c r="AJ34" s="9">
        <f t="shared" ref="AJ34:AK34" si="22">AJ13/AJ11*100</f>
        <v>60.383625345696309</v>
      </c>
      <c r="AK34" s="9">
        <f t="shared" si="22"/>
        <v>60.07824275118471</v>
      </c>
      <c r="AL34" s="9">
        <f t="shared" ref="AL34:AM34" si="23">AL13/AL11*100</f>
        <v>60.693509872047066</v>
      </c>
      <c r="AM34" s="9">
        <f t="shared" si="23"/>
        <v>61.673985894185911</v>
      </c>
      <c r="AN34" s="9">
        <f t="shared" ref="AN34:AO34" si="24">AN13/AN11*100</f>
        <v>61.556344798200193</v>
      </c>
      <c r="AO34" s="9">
        <f t="shared" si="24"/>
        <v>61.848645335962097</v>
      </c>
      <c r="AP34" s="9">
        <f t="shared" ref="AP34" si="25">AP13/AP11*100</f>
        <v>62.081540137712246</v>
      </c>
    </row>
    <row r="35" spans="1:42" x14ac:dyDescent="0.25">
      <c r="A35" s="13" t="s">
        <v>6</v>
      </c>
      <c r="B35" s="14">
        <f t="shared" ref="B35:Q35" si="26">B14/B13*100</f>
        <v>8.0520550233804062</v>
      </c>
      <c r="C35" s="14">
        <f t="shared" si="26"/>
        <v>7.8385450879104672</v>
      </c>
      <c r="D35" s="14">
        <f t="shared" si="26"/>
        <v>6.7753376382002406</v>
      </c>
      <c r="E35" s="14">
        <f t="shared" si="26"/>
        <v>6.5150209357086544</v>
      </c>
      <c r="F35" s="14">
        <f t="shared" si="26"/>
        <v>6.4402207016731108</v>
      </c>
      <c r="G35" s="14">
        <f t="shared" si="26"/>
        <v>6.2910091117329605</v>
      </c>
      <c r="H35" s="14">
        <f t="shared" si="26"/>
        <v>5.773201199776115</v>
      </c>
      <c r="I35" s="14">
        <f t="shared" si="26"/>
        <v>5.700239954481737</v>
      </c>
      <c r="J35" s="14">
        <f t="shared" si="26"/>
        <v>6.02031266385936</v>
      </c>
      <c r="K35" s="14">
        <f t="shared" si="26"/>
        <v>5.9764657520575044</v>
      </c>
      <c r="L35" s="14">
        <f t="shared" si="26"/>
        <v>5.994245269259439</v>
      </c>
      <c r="M35" s="14">
        <f t="shared" si="26"/>
        <v>4.9721511980452942</v>
      </c>
      <c r="N35" s="14">
        <f t="shared" si="26"/>
        <v>4.5895738435305304</v>
      </c>
      <c r="O35" s="14">
        <f t="shared" si="26"/>
        <v>4.0794935330421129</v>
      </c>
      <c r="P35" s="14">
        <f t="shared" si="26"/>
        <v>5.0444699936041166</v>
      </c>
      <c r="Q35" s="14">
        <f t="shared" si="26"/>
        <v>6.1034112295624876</v>
      </c>
      <c r="R35" s="14">
        <f t="shared" ref="R35:S35" si="27">R14/R13*100</f>
        <v>5.0063777388968651</v>
      </c>
      <c r="S35" s="14">
        <f t="shared" si="27"/>
        <v>4.7472834256432002</v>
      </c>
      <c r="T35" s="14">
        <f t="shared" ref="T35:U35" si="28">T14/T13*100</f>
        <v>5.6428352778607307</v>
      </c>
      <c r="U35" s="14">
        <f t="shared" si="28"/>
        <v>5.6423358106810761</v>
      </c>
      <c r="V35" s="14">
        <f t="shared" ref="V35:W35" si="29">V14/V13*100</f>
        <v>5.6536635544279283</v>
      </c>
      <c r="W35" s="14">
        <f t="shared" si="29"/>
        <v>4.8529958472206243</v>
      </c>
      <c r="X35" s="14">
        <f t="shared" ref="X35:Y35" si="30">X14/X13*100</f>
        <v>5.0873833326828333</v>
      </c>
      <c r="Y35" s="14">
        <f t="shared" si="30"/>
        <v>3.3004476092216781</v>
      </c>
      <c r="Z35" s="14">
        <f t="shared" ref="Z35:AA35" si="31">Z14/Z13*100</f>
        <v>5.1145185317713242</v>
      </c>
      <c r="AA35" s="14">
        <f t="shared" si="31"/>
        <v>4.1282759662946518</v>
      </c>
      <c r="AB35" s="14">
        <f t="shared" ref="AB35:AE35" si="32">AB14/AB13*100</f>
        <v>4.7254770079835158</v>
      </c>
      <c r="AC35" s="14">
        <f t="shared" si="32"/>
        <v>4.4072348711180558</v>
      </c>
      <c r="AD35" s="14">
        <f t="shared" si="32"/>
        <v>4.4725212087339044</v>
      </c>
      <c r="AE35" s="14">
        <f t="shared" si="32"/>
        <v>4.1430260599335007</v>
      </c>
      <c r="AF35" s="14">
        <f t="shared" ref="AF35:AG35" si="33">AF14/AF13*100</f>
        <v>2.5372577574841038</v>
      </c>
      <c r="AG35" s="14">
        <f t="shared" si="33"/>
        <v>2.4912051748306916</v>
      </c>
      <c r="AH35" s="14">
        <f t="shared" ref="AH35:AI35" si="34">AH14/AH13*100</f>
        <v>2.2811608496416778</v>
      </c>
      <c r="AI35" s="14">
        <f t="shared" si="34"/>
        <v>2.3144804774628653</v>
      </c>
      <c r="AJ35" s="14">
        <f t="shared" ref="AJ35:AK35" si="35">AJ14/AJ13*100</f>
        <v>2.5584049101796502</v>
      </c>
      <c r="AK35" s="14">
        <f t="shared" si="35"/>
        <v>2.3886234408063127</v>
      </c>
      <c r="AL35" s="14">
        <f t="shared" ref="AL35:AM35" si="36">AL14/AL13*100</f>
        <v>2.4941659803027783</v>
      </c>
      <c r="AM35" s="14">
        <f t="shared" si="36"/>
        <v>2.2661351304955866</v>
      </c>
      <c r="AN35" s="14">
        <f t="shared" ref="AN35:AO35" si="37">AN14/AN13*100</f>
        <v>2.6525746535627741</v>
      </c>
      <c r="AO35" s="14">
        <f t="shared" si="37"/>
        <v>2.8346404049043574</v>
      </c>
      <c r="AP35" s="14">
        <f t="shared" ref="AP35" si="38">AP14/AP13*100</f>
        <v>2.4812244328591961</v>
      </c>
    </row>
    <row r="36" spans="1:42" x14ac:dyDescent="0.25">
      <c r="A36" s="5" t="s">
        <v>19</v>
      </c>
      <c r="B36" s="9">
        <f t="shared" ref="B36:Q36" si="39">B15/(B$15+B$16)*100</f>
        <v>48.754134187363576</v>
      </c>
      <c r="C36" s="9">
        <f t="shared" si="39"/>
        <v>48.522043230916765</v>
      </c>
      <c r="D36" s="9">
        <f t="shared" si="39"/>
        <v>48.718257748856438</v>
      </c>
      <c r="E36" s="9">
        <f t="shared" si="39"/>
        <v>48.75297728052486</v>
      </c>
      <c r="F36" s="9">
        <f t="shared" si="39"/>
        <v>48.426980453188371</v>
      </c>
      <c r="G36" s="9">
        <f t="shared" si="39"/>
        <v>49.122148665978102</v>
      </c>
      <c r="H36" s="9">
        <f t="shared" si="39"/>
        <v>49.702792328187506</v>
      </c>
      <c r="I36" s="9">
        <f t="shared" si="39"/>
        <v>50.457056757279581</v>
      </c>
      <c r="J36" s="9">
        <f t="shared" si="39"/>
        <v>50.089200632499384</v>
      </c>
      <c r="K36" s="9">
        <f t="shared" si="39"/>
        <v>49.735751676172669</v>
      </c>
      <c r="L36" s="9">
        <f t="shared" si="39"/>
        <v>48.920010732448937</v>
      </c>
      <c r="M36" s="9">
        <f t="shared" si="39"/>
        <v>49.450587074825386</v>
      </c>
      <c r="N36" s="9">
        <f t="shared" si="39"/>
        <v>49.519192815660027</v>
      </c>
      <c r="O36" s="9">
        <f t="shared" si="39"/>
        <v>49.073087658775925</v>
      </c>
      <c r="P36" s="9">
        <f t="shared" si="39"/>
        <v>49.817490041151316</v>
      </c>
      <c r="Q36" s="9">
        <f t="shared" si="39"/>
        <v>49.599753410880083</v>
      </c>
      <c r="R36" s="9">
        <f t="shared" ref="R36:S36" si="40">R15/(R$15+R$16)*100</f>
        <v>49.27987687637647</v>
      </c>
      <c r="S36" s="9">
        <f t="shared" si="40"/>
        <v>51.103967762925961</v>
      </c>
      <c r="T36" s="9">
        <f t="shared" ref="T36:U36" si="41">T15/(T$15+T$16)*100</f>
        <v>51.108497252892867</v>
      </c>
      <c r="U36" s="9">
        <f t="shared" si="41"/>
        <v>51.12852347080419</v>
      </c>
      <c r="V36" s="9">
        <f t="shared" ref="V36:W36" si="42">V15/(V$15+V$16)*100</f>
        <v>50.763968673567106</v>
      </c>
      <c r="W36" s="9">
        <f t="shared" si="42"/>
        <v>51.60874635088156</v>
      </c>
      <c r="X36" s="9">
        <f t="shared" ref="X36:Y36" si="43">X15/(X$15+X$16)*100</f>
        <v>51.922362786853803</v>
      </c>
      <c r="Y36" s="9">
        <f t="shared" si="43"/>
        <v>52.329209569208203</v>
      </c>
      <c r="Z36" s="9">
        <f t="shared" ref="Z36:AA36" si="44">Z15/(Z$15+Z$16)*100</f>
        <v>49.356060743232462</v>
      </c>
      <c r="AA36" s="9">
        <f t="shared" si="44"/>
        <v>48.721040817563818</v>
      </c>
      <c r="AB36" s="9">
        <f t="shared" ref="AB36:AE36" si="45">AB15/(AB$15+AB$16)*100</f>
        <v>48.496005412718333</v>
      </c>
      <c r="AC36" s="9">
        <f t="shared" si="45"/>
        <v>48.494565087586722</v>
      </c>
      <c r="AD36" s="9">
        <f t="shared" si="45"/>
        <v>47.81109984867183</v>
      </c>
      <c r="AE36" s="9">
        <f t="shared" si="45"/>
        <v>49.0840753322327</v>
      </c>
      <c r="AF36" s="9">
        <f t="shared" ref="AF36:AG36" si="46">AF15/(AF$15+AF$16)*100</f>
        <v>48.292532860549642</v>
      </c>
      <c r="AG36" s="9">
        <f t="shared" si="46"/>
        <v>48.339123301140802</v>
      </c>
      <c r="AH36" s="9">
        <f t="shared" ref="AH36:AI36" si="47">AH15/(AH$15+AH$16)*100</f>
        <v>47.862677486317992</v>
      </c>
      <c r="AI36" s="9">
        <f t="shared" si="47"/>
        <v>49.625260514909414</v>
      </c>
      <c r="AJ36" s="9">
        <f t="shared" ref="AJ36:AK36" si="48">AJ15/(AJ$15+AJ$16)*100</f>
        <v>49.235838265329122</v>
      </c>
      <c r="AK36" s="9">
        <f t="shared" si="48"/>
        <v>49.820652971479539</v>
      </c>
      <c r="AL36" s="9">
        <f t="shared" ref="AL36:AM36" si="49">AL15/(AL$15+AL$16)*100</f>
        <v>48.725275071477768</v>
      </c>
      <c r="AM36" s="9">
        <f t="shared" si="49"/>
        <v>48.979112907276885</v>
      </c>
      <c r="AN36" s="9">
        <f t="shared" ref="AN36:AO36" si="50">AN15/(AN$15+AN$16)*100</f>
        <v>50.355901487020446</v>
      </c>
      <c r="AO36" s="9">
        <f t="shared" si="50"/>
        <v>50.039246023309133</v>
      </c>
      <c r="AP36" s="9">
        <f t="shared" ref="AP36" si="51">AP15/(AP$15+AP$16)*100</f>
        <v>50.530248141034427</v>
      </c>
    </row>
    <row r="37" spans="1:42" x14ac:dyDescent="0.25">
      <c r="A37" s="5" t="s">
        <v>20</v>
      </c>
      <c r="B37" s="9">
        <f t="shared" ref="B37:Q37" si="52">B16/(B$15+B$16)*100</f>
        <v>51.245865812636417</v>
      </c>
      <c r="C37" s="9">
        <f t="shared" si="52"/>
        <v>51.477956769083235</v>
      </c>
      <c r="D37" s="9">
        <f t="shared" si="52"/>
        <v>51.281742251143569</v>
      </c>
      <c r="E37" s="9">
        <f t="shared" si="52"/>
        <v>51.24702271947514</v>
      </c>
      <c r="F37" s="9">
        <f t="shared" si="52"/>
        <v>51.573019546811629</v>
      </c>
      <c r="G37" s="9">
        <f t="shared" si="52"/>
        <v>50.877851334021898</v>
      </c>
      <c r="H37" s="9">
        <f t="shared" si="52"/>
        <v>50.297207671812494</v>
      </c>
      <c r="I37" s="9">
        <f t="shared" si="52"/>
        <v>49.542943242720419</v>
      </c>
      <c r="J37" s="9">
        <f t="shared" si="52"/>
        <v>49.910799367500616</v>
      </c>
      <c r="K37" s="9">
        <f t="shared" si="52"/>
        <v>50.264248323827317</v>
      </c>
      <c r="L37" s="9">
        <f t="shared" si="52"/>
        <v>51.07998926755107</v>
      </c>
      <c r="M37" s="9">
        <f t="shared" si="52"/>
        <v>50.549412925174622</v>
      </c>
      <c r="N37" s="9">
        <f t="shared" si="52"/>
        <v>50.480807184339973</v>
      </c>
      <c r="O37" s="9">
        <f t="shared" si="52"/>
        <v>50.926912341224082</v>
      </c>
      <c r="P37" s="9">
        <f t="shared" si="52"/>
        <v>50.182509958848684</v>
      </c>
      <c r="Q37" s="9">
        <f t="shared" si="52"/>
        <v>50.400246589119909</v>
      </c>
      <c r="R37" s="9">
        <f t="shared" ref="R37:S37" si="53">R16/(R$15+R$16)*100</f>
        <v>50.720123123623516</v>
      </c>
      <c r="S37" s="9">
        <f t="shared" si="53"/>
        <v>48.896032237074031</v>
      </c>
      <c r="T37" s="9">
        <f t="shared" ref="T37:U37" si="54">T16/(T$15+T$16)*100</f>
        <v>48.891502747107126</v>
      </c>
      <c r="U37" s="9">
        <f t="shared" si="54"/>
        <v>48.871476529195817</v>
      </c>
      <c r="V37" s="9">
        <f t="shared" ref="V37:W37" si="55">V16/(V$15+V$16)*100</f>
        <v>49.236031326432887</v>
      </c>
      <c r="W37" s="9">
        <f t="shared" si="55"/>
        <v>48.39125364911844</v>
      </c>
      <c r="X37" s="9">
        <f t="shared" ref="X37:Y37" si="56">X16/(X$15+X$16)*100</f>
        <v>48.077637213146204</v>
      </c>
      <c r="Y37" s="9">
        <f t="shared" si="56"/>
        <v>47.67079043079179</v>
      </c>
      <c r="Z37" s="9">
        <f t="shared" ref="Z37:AA37" si="57">Z16/(Z$15+Z$16)*100</f>
        <v>50.643939256767545</v>
      </c>
      <c r="AA37" s="9">
        <f t="shared" si="57"/>
        <v>51.278959182436189</v>
      </c>
      <c r="AB37" s="9">
        <f t="shared" ref="AB37:AE37" si="58">AB16/(AB$15+AB$16)*100</f>
        <v>51.503994587281667</v>
      </c>
      <c r="AC37" s="9">
        <f t="shared" si="58"/>
        <v>51.505434912413271</v>
      </c>
      <c r="AD37" s="9">
        <f t="shared" si="58"/>
        <v>52.188900151328191</v>
      </c>
      <c r="AE37" s="9">
        <f t="shared" si="58"/>
        <v>50.915924667767285</v>
      </c>
      <c r="AF37" s="9">
        <f t="shared" ref="AF37:AG37" si="59">AF16/(AF$15+AF$16)*100</f>
        <v>51.707467139450358</v>
      </c>
      <c r="AG37" s="9">
        <f t="shared" si="59"/>
        <v>51.660876698859191</v>
      </c>
      <c r="AH37" s="9">
        <f t="shared" ref="AH37:AI37" si="60">AH16/(AH$15+AH$16)*100</f>
        <v>52.137322513682008</v>
      </c>
      <c r="AI37" s="9">
        <f t="shared" si="60"/>
        <v>50.374739485090579</v>
      </c>
      <c r="AJ37" s="9">
        <f t="shared" ref="AJ37:AK37" si="61">AJ16/(AJ$15+AJ$16)*100</f>
        <v>50.764161734670886</v>
      </c>
      <c r="AK37" s="9">
        <f t="shared" si="61"/>
        <v>50.179347028520446</v>
      </c>
      <c r="AL37" s="9">
        <f t="shared" ref="AL37:AM37" si="62">AL16/(AL$15+AL$16)*100</f>
        <v>51.27472492852224</v>
      </c>
      <c r="AM37" s="9">
        <f t="shared" si="62"/>
        <v>51.020887092723108</v>
      </c>
      <c r="AN37" s="9">
        <f t="shared" ref="AN37:AO37" si="63">AN16/(AN$15+AN$16)*100</f>
        <v>49.644098512979554</v>
      </c>
      <c r="AO37" s="9">
        <f t="shared" si="63"/>
        <v>49.960753976690867</v>
      </c>
      <c r="AP37" s="9">
        <f t="shared" ref="AP37" si="64">AP16/(AP$15+AP$16)*100</f>
        <v>49.469751858965559</v>
      </c>
    </row>
    <row r="38" spans="1:42" x14ac:dyDescent="0.25">
      <c r="A38" s="5" t="s">
        <v>147</v>
      </c>
      <c r="B38" s="9">
        <f>B20/B13*100</f>
        <v>42.351130281149509</v>
      </c>
      <c r="C38" s="9">
        <f t="shared" ref="C38:AI38" si="65">C20/C13*100</f>
        <v>42.096661609222132</v>
      </c>
      <c r="D38" s="9">
        <f t="shared" si="65"/>
        <v>42.860176361500017</v>
      </c>
      <c r="E38" s="9">
        <f t="shared" si="65"/>
        <v>42.393005328419967</v>
      </c>
      <c r="F38" s="9">
        <f t="shared" si="65"/>
        <v>42.754020908123948</v>
      </c>
      <c r="G38" s="9">
        <f t="shared" si="65"/>
        <v>42.154961923058401</v>
      </c>
      <c r="H38" s="9">
        <f t="shared" si="65"/>
        <v>42.582402747662783</v>
      </c>
      <c r="I38" s="9">
        <f t="shared" si="65"/>
        <v>42.628924903240602</v>
      </c>
      <c r="J38" s="9">
        <f t="shared" si="65"/>
        <v>42.015617081426569</v>
      </c>
      <c r="K38" s="9">
        <f t="shared" si="65"/>
        <v>42.055154775456785</v>
      </c>
      <c r="L38" s="9">
        <f t="shared" si="65"/>
        <v>41.144771689740658</v>
      </c>
      <c r="M38" s="9">
        <f t="shared" si="65"/>
        <v>41.443841187480572</v>
      </c>
      <c r="N38" s="9">
        <f t="shared" si="65"/>
        <v>41.904070915392097</v>
      </c>
      <c r="O38" s="9">
        <f t="shared" si="65"/>
        <v>41.315379246039171</v>
      </c>
      <c r="P38" s="9">
        <f t="shared" si="65"/>
        <v>42.196275154958862</v>
      </c>
      <c r="Q38" s="9">
        <f t="shared" si="65"/>
        <v>42.050078947866226</v>
      </c>
      <c r="R38" s="9">
        <f t="shared" si="65"/>
        <v>41.799905239651665</v>
      </c>
      <c r="S38" s="9">
        <f t="shared" si="65"/>
        <v>43.531019544468634</v>
      </c>
      <c r="T38" s="9">
        <f t="shared" si="65"/>
        <v>44.453406761199162</v>
      </c>
      <c r="U38" s="9">
        <f t="shared" si="65"/>
        <v>44.567802711114417</v>
      </c>
      <c r="V38" s="9">
        <f t="shared" si="65"/>
        <v>44.771823666727492</v>
      </c>
      <c r="W38" s="9">
        <f t="shared" si="65"/>
        <v>45.235654877534401</v>
      </c>
      <c r="X38" s="9">
        <f t="shared" si="65"/>
        <v>45.038690630975445</v>
      </c>
      <c r="Y38" s="9">
        <f t="shared" si="65"/>
        <v>46.335833257645341</v>
      </c>
      <c r="Z38" s="9">
        <f t="shared" si="65"/>
        <v>43.56261977142379</v>
      </c>
      <c r="AA38" s="9">
        <f t="shared" si="65"/>
        <v>43.158433035142686</v>
      </c>
      <c r="AB38" s="9">
        <f t="shared" si="65"/>
        <v>42.340960950351672</v>
      </c>
      <c r="AC38" s="9">
        <f t="shared" si="65"/>
        <v>42.2096399008879</v>
      </c>
      <c r="AD38" s="9">
        <f t="shared" si="65"/>
        <v>41.063158535794308</v>
      </c>
      <c r="AE38" s="9">
        <f t="shared" si="65"/>
        <v>41.855319284500581</v>
      </c>
      <c r="AF38" s="9">
        <f t="shared" si="65"/>
        <v>41.926426040628385</v>
      </c>
      <c r="AG38" s="9">
        <f t="shared" si="65"/>
        <v>42.131741167377136</v>
      </c>
      <c r="AH38" s="9">
        <f t="shared" si="65"/>
        <v>41.862447911753506</v>
      </c>
      <c r="AI38" s="9">
        <f t="shared" si="65"/>
        <v>43.79111655084148</v>
      </c>
      <c r="AJ38" s="9">
        <f t="shared" ref="AJ38:AK38" si="66">AJ20/AJ13*100</f>
        <v>43.285037993116596</v>
      </c>
      <c r="AK38" s="9">
        <f t="shared" si="66"/>
        <v>44.009745041501205</v>
      </c>
      <c r="AL38" s="9">
        <f t="shared" ref="AL38:AM38" si="67">AL20/AL13*100</f>
        <v>43.327433179657696</v>
      </c>
      <c r="AM38" s="9">
        <f t="shared" si="67"/>
        <v>43.241018409285665</v>
      </c>
      <c r="AN38" s="9">
        <f t="shared" ref="AN38:AO38" si="68">AN20/AN13*100</f>
        <v>44.408972349680489</v>
      </c>
      <c r="AO38" s="9">
        <f t="shared" si="68"/>
        <v>43.854431835204245</v>
      </c>
      <c r="AP38" s="9">
        <f t="shared" ref="AP38" si="69">AP20/AP13*100</f>
        <v>44.690469871471464</v>
      </c>
    </row>
    <row r="39" spans="1:42" x14ac:dyDescent="0.25">
      <c r="A39" s="5" t="s">
        <v>131</v>
      </c>
      <c r="B39" s="9">
        <f t="shared" ref="B39:Q39" si="70">B21/B13*100</f>
        <v>57.648869718850491</v>
      </c>
      <c r="C39" s="9">
        <f t="shared" si="70"/>
        <v>57.903338390777868</v>
      </c>
      <c r="D39" s="9">
        <f t="shared" si="70"/>
        <v>57.139823638499976</v>
      </c>
      <c r="E39" s="9">
        <f t="shared" si="70"/>
        <v>57.60699467158004</v>
      </c>
      <c r="F39" s="9">
        <f t="shared" si="70"/>
        <v>57.245979091876052</v>
      </c>
      <c r="G39" s="9">
        <f t="shared" si="70"/>
        <v>57.845038076941599</v>
      </c>
      <c r="H39" s="9">
        <f t="shared" si="70"/>
        <v>57.417597252337217</v>
      </c>
      <c r="I39" s="9">
        <f t="shared" si="70"/>
        <v>57.371075096759391</v>
      </c>
      <c r="J39" s="9">
        <f t="shared" si="70"/>
        <v>57.984382918573431</v>
      </c>
      <c r="K39" s="9">
        <f t="shared" si="70"/>
        <v>57.944845224543215</v>
      </c>
      <c r="L39" s="9">
        <f t="shared" si="70"/>
        <v>58.855228310259342</v>
      </c>
      <c r="M39" s="9">
        <f t="shared" si="70"/>
        <v>58.556158812519435</v>
      </c>
      <c r="N39" s="9">
        <f t="shared" si="70"/>
        <v>58.095929084607903</v>
      </c>
      <c r="O39" s="9">
        <f t="shared" si="70"/>
        <v>58.684620753960829</v>
      </c>
      <c r="P39" s="9">
        <f t="shared" si="70"/>
        <v>57.803724845041138</v>
      </c>
      <c r="Q39" s="9">
        <f t="shared" si="70"/>
        <v>57.949921052133782</v>
      </c>
      <c r="R39" s="9">
        <f t="shared" ref="R39:S39" si="71">R21/R13*100</f>
        <v>58.200094760348328</v>
      </c>
      <c r="S39" s="9">
        <f t="shared" si="71"/>
        <v>56.468980455531359</v>
      </c>
      <c r="T39" s="9">
        <f t="shared" ref="T39:U39" si="72">T21/T13*100</f>
        <v>55.546593238800845</v>
      </c>
      <c r="U39" s="9">
        <f t="shared" si="72"/>
        <v>55.432197288885575</v>
      </c>
      <c r="V39" s="9">
        <f t="shared" ref="V39:W39" si="73">V21/V13*100</f>
        <v>55.228176333272515</v>
      </c>
      <c r="W39" s="9">
        <f t="shared" si="73"/>
        <v>54.764345122465599</v>
      </c>
      <c r="X39" s="9">
        <f t="shared" ref="X39:Y39" si="74">X21/X13*100</f>
        <v>54.961309369024555</v>
      </c>
      <c r="Y39" s="9">
        <f t="shared" si="74"/>
        <v>53.664166742354659</v>
      </c>
      <c r="Z39" s="9">
        <f t="shared" ref="Z39:AA39" si="75">Z21/Z13*100</f>
        <v>56.437380228576203</v>
      </c>
      <c r="AA39" s="9">
        <f t="shared" si="75"/>
        <v>56.841566964857314</v>
      </c>
      <c r="AB39" s="9">
        <f t="shared" ref="AB39:AE39" si="76">AB21/AB13*100</f>
        <v>57.659039049648321</v>
      </c>
      <c r="AC39" s="9">
        <f t="shared" si="76"/>
        <v>57.790360099112107</v>
      </c>
      <c r="AD39" s="9">
        <f t="shared" si="76"/>
        <v>58.936841464205692</v>
      </c>
      <c r="AE39" s="9">
        <f t="shared" si="76"/>
        <v>58.144680715499433</v>
      </c>
      <c r="AF39" s="9">
        <f t="shared" ref="AF39:AG39" si="77">AF21/AF13*100</f>
        <v>58.073573959371615</v>
      </c>
      <c r="AG39" s="9">
        <f t="shared" si="77"/>
        <v>57.868258832622878</v>
      </c>
      <c r="AH39" s="9">
        <f t="shared" ref="AH39:AI39" si="78">AH21/AH13*100</f>
        <v>58.1375520882467</v>
      </c>
      <c r="AI39" s="9">
        <f t="shared" si="78"/>
        <v>56.208883449158535</v>
      </c>
      <c r="AJ39" s="9">
        <f t="shared" ref="AJ39:AK39" si="79">AJ21/AJ13*100</f>
        <v>56.714962006883397</v>
      </c>
      <c r="AK39" s="9">
        <f t="shared" si="79"/>
        <v>55.990254958498788</v>
      </c>
      <c r="AL39" s="9">
        <f t="shared" ref="AL39:AM39" si="80">AL21/AL13*100</f>
        <v>56.672566820342297</v>
      </c>
      <c r="AM39" s="9">
        <f t="shared" si="80"/>
        <v>56.758981590714342</v>
      </c>
      <c r="AN39" s="9">
        <f t="shared" ref="AN39:AO39" si="81">AN21/AN13*100</f>
        <v>55.591027650319305</v>
      </c>
      <c r="AO39" s="9">
        <f t="shared" si="81"/>
        <v>56.145568164795755</v>
      </c>
      <c r="AP39" s="9">
        <f t="shared" ref="AP39" si="82">AP21/AP13*100</f>
        <v>55.309530128528529</v>
      </c>
    </row>
    <row r="40" spans="1:42" ht="16.5" x14ac:dyDescent="0.25">
      <c r="A40" s="5" t="s">
        <v>136</v>
      </c>
      <c r="B40" s="9">
        <f>B22/B12*100</f>
        <v>8.8012006005003496</v>
      </c>
      <c r="C40" s="9">
        <f t="shared" ref="C40:Q40" si="83">C22/C12*100</f>
        <v>7.7221710704151265</v>
      </c>
      <c r="D40" s="9">
        <f t="shared" si="83"/>
        <v>7.4697447829916577</v>
      </c>
      <c r="E40" s="9">
        <f t="shared" si="83"/>
        <v>7.515665017874178</v>
      </c>
      <c r="F40" s="9">
        <f t="shared" si="83"/>
        <v>7.9455637311853966</v>
      </c>
      <c r="G40" s="9">
        <f t="shared" si="83"/>
        <v>6.3810277400739785</v>
      </c>
      <c r="H40" s="9">
        <f t="shared" si="83"/>
        <v>7.6175290932000177</v>
      </c>
      <c r="I40" s="9">
        <f t="shared" si="83"/>
        <v>7.4012471542145324</v>
      </c>
      <c r="J40" s="9">
        <f t="shared" si="83"/>
        <v>6.9485189009735535</v>
      </c>
      <c r="K40" s="9">
        <f t="shared" si="83"/>
        <v>6.3530016172285748</v>
      </c>
      <c r="L40" s="9">
        <f t="shared" si="83"/>
        <v>5.8984472383835431</v>
      </c>
      <c r="M40" s="9">
        <f t="shared" si="83"/>
        <v>5.3705325211243782</v>
      </c>
      <c r="N40" s="9">
        <f t="shared" si="83"/>
        <v>5.6615730845821703</v>
      </c>
      <c r="O40" s="9">
        <f t="shared" si="83"/>
        <v>5.1046317618092507</v>
      </c>
      <c r="P40" s="9">
        <f t="shared" si="83"/>
        <v>5.3076488067010494</v>
      </c>
      <c r="Q40" s="9">
        <f t="shared" si="83"/>
        <v>5.8205490550328625</v>
      </c>
      <c r="R40" s="9">
        <f t="shared" ref="R40:S40" si="84">R22/R12*100</f>
        <v>5.6456237471465842</v>
      </c>
      <c r="S40" s="9">
        <f t="shared" si="84"/>
        <v>5.8489021406222399</v>
      </c>
      <c r="T40" s="9">
        <f t="shared" ref="T40:U40" si="85">T22/T12*100</f>
        <v>5.843147938086716</v>
      </c>
      <c r="U40" s="9">
        <f t="shared" si="85"/>
        <v>6.4433696947659689</v>
      </c>
      <c r="V40" s="9">
        <f t="shared" ref="V40:W40" si="86">V22/V12*100</f>
        <v>6.531175758722747</v>
      </c>
      <c r="W40" s="9">
        <f t="shared" si="86"/>
        <v>5.8503361735685848</v>
      </c>
      <c r="X40" s="9">
        <f t="shared" ref="X40:Y40" si="87">X22/X12*100</f>
        <v>5.6808031377520347</v>
      </c>
      <c r="Y40" s="9">
        <f t="shared" si="87"/>
        <v>3.17309669130006</v>
      </c>
      <c r="Z40" s="9">
        <f t="shared" ref="Z40:AA40" si="88">Z22/Z12*100</f>
        <v>7.1021260057649389</v>
      </c>
      <c r="AA40" s="9">
        <f t="shared" si="88"/>
        <v>7.3598228831755108</v>
      </c>
      <c r="AB40" s="9">
        <f t="shared" ref="AB40:AE40" si="89">AB22/AB12*100</f>
        <v>8.0191303369956142</v>
      </c>
      <c r="AC40" s="9">
        <f t="shared" si="89"/>
        <v>7.6212634040009481</v>
      </c>
      <c r="AD40" s="9">
        <f t="shared" si="89"/>
        <v>6.794269419188649</v>
      </c>
      <c r="AE40" s="9">
        <f t="shared" si="89"/>
        <v>7.1011013754626511</v>
      </c>
      <c r="AF40" s="9">
        <f t="shared" ref="AF40:AG40" si="90">AF22/AF12*100</f>
        <v>6.4285904661309363</v>
      </c>
      <c r="AG40" s="9">
        <f t="shared" si="90"/>
        <v>5.1686925738878955</v>
      </c>
      <c r="AH40" s="9">
        <f t="shared" ref="AH40:AI40" si="91">AH22/AH12*100</f>
        <v>4.7938336772939554</v>
      </c>
      <c r="AI40" s="9">
        <f t="shared" si="91"/>
        <v>4.7816706337447012</v>
      </c>
      <c r="AJ40" s="9">
        <f t="shared" ref="AJ40:AK40" si="92">AJ22/AJ12*100</f>
        <v>5.226851455846897</v>
      </c>
      <c r="AK40" s="9">
        <f t="shared" si="92"/>
        <v>5.6490461850281521</v>
      </c>
      <c r="AL40" s="9">
        <f t="shared" ref="AL40:AM40" si="93">AL22/AL12*100</f>
        <v>5.3530065784717769</v>
      </c>
      <c r="AM40" s="9">
        <f t="shared" si="93"/>
        <v>4.992337370362435</v>
      </c>
      <c r="AN40" s="9">
        <f t="shared" ref="AN40:AO40" si="94">AN22/AN12*100</f>
        <v>5.14771804059506</v>
      </c>
      <c r="AO40" s="9">
        <f t="shared" si="94"/>
        <v>5.3276368263428679</v>
      </c>
      <c r="AP40" s="9">
        <f t="shared" ref="AP40" si="95">AP22/AP12*100</f>
        <v>5.2589065437945308</v>
      </c>
    </row>
    <row r="41" spans="1:42" x14ac:dyDescent="0.25">
      <c r="A41" s="12" t="s">
        <v>1</v>
      </c>
      <c r="B41" s="15">
        <f t="shared" ref="B41:Q41" si="96">B23/B12*100</f>
        <v>7.3017724667770363</v>
      </c>
      <c r="C41" s="15">
        <f t="shared" si="96"/>
        <v>6.4785605111990954</v>
      </c>
      <c r="D41" s="15">
        <f t="shared" si="96"/>
        <v>6.2955999417180646</v>
      </c>
      <c r="E41" s="15">
        <f t="shared" si="96"/>
        <v>6.3089169411942008</v>
      </c>
      <c r="F41" s="15">
        <f t="shared" si="96"/>
        <v>6.7229948902200469</v>
      </c>
      <c r="G41" s="15">
        <f t="shared" si="96"/>
        <v>5.2451755794849646</v>
      </c>
      <c r="H41" s="15">
        <f t="shared" si="96"/>
        <v>6.5381329338182885</v>
      </c>
      <c r="I41" s="15">
        <f t="shared" si="96"/>
        <v>6.2207463413576827</v>
      </c>
      <c r="J41" s="15">
        <f t="shared" si="96"/>
        <v>5.8424882505633322</v>
      </c>
      <c r="K41" s="15">
        <f t="shared" si="96"/>
        <v>5.3565801843020333</v>
      </c>
      <c r="L41" s="15">
        <f t="shared" si="96"/>
        <v>4.9524249060622738</v>
      </c>
      <c r="M41" s="15">
        <f t="shared" si="96"/>
        <v>4.5092594866948161</v>
      </c>
      <c r="N41" s="15">
        <f t="shared" si="96"/>
        <v>4.8146626220992621</v>
      </c>
      <c r="O41" s="15">
        <f t="shared" si="96"/>
        <v>4.3300993798791936</v>
      </c>
      <c r="P41" s="15">
        <f t="shared" si="96"/>
        <v>4.6472722155458062</v>
      </c>
      <c r="Q41" s="15">
        <f t="shared" si="96"/>
        <v>4.9814986768019214</v>
      </c>
      <c r="R41" s="15">
        <f t="shared" ref="R41:S41" si="97">R23/R12*100</f>
        <v>4.7053433271135807</v>
      </c>
      <c r="S41" s="15">
        <f t="shared" si="97"/>
        <v>4.7112707030115857</v>
      </c>
      <c r="T41" s="15">
        <f t="shared" ref="T41:U41" si="98">T23/T12*100</f>
        <v>4.8499341021141467</v>
      </c>
      <c r="U41" s="15">
        <f t="shared" si="98"/>
        <v>5.2925139995827237</v>
      </c>
      <c r="V41" s="15">
        <f t="shared" ref="V41:W41" si="99">V23/V12*100</f>
        <v>5.5276079546039432</v>
      </c>
      <c r="W41" s="15">
        <f t="shared" si="99"/>
        <v>4.6791073461590527</v>
      </c>
      <c r="X41" s="15">
        <f t="shared" ref="X41:Y41" si="100">X23/X12*100</f>
        <v>4.7207949121985751</v>
      </c>
      <c r="Y41" s="15">
        <f t="shared" si="100"/>
        <v>2.7698883779823236</v>
      </c>
      <c r="Z41" s="15">
        <f t="shared" ref="Z41:AA41" si="101">Z23/Z12*100</f>
        <v>6.1770266984520523</v>
      </c>
      <c r="AA41" s="15">
        <f t="shared" si="101"/>
        <v>6.209368800577737</v>
      </c>
      <c r="AB41" s="15">
        <f t="shared" ref="AB41:AE41" si="102">AB23/AB12*100</f>
        <v>6.8587109425695401</v>
      </c>
      <c r="AC41" s="15">
        <f t="shared" si="102"/>
        <v>6.3585073697982928</v>
      </c>
      <c r="AD41" s="15">
        <f t="shared" si="102"/>
        <v>5.6984336768132033</v>
      </c>
      <c r="AE41" s="15">
        <f t="shared" si="102"/>
        <v>5.8959830943266764</v>
      </c>
      <c r="AF41" s="15">
        <f t="shared" ref="AF41:AG41" si="103">AF23/AF12*100</f>
        <v>5.3110250884316983</v>
      </c>
      <c r="AG41" s="15">
        <f t="shared" si="103"/>
        <v>4.4300705941979057</v>
      </c>
      <c r="AH41" s="15">
        <f t="shared" ref="AH41:AI41" si="104">AH23/AH12*100</f>
        <v>3.9735902320980112</v>
      </c>
      <c r="AI41" s="15">
        <f t="shared" si="104"/>
        <v>3.999197532356332</v>
      </c>
      <c r="AJ41" s="15">
        <f t="shared" ref="AJ41:AK41" si="105">AJ23/AJ12*100</f>
        <v>4.5432133133970822</v>
      </c>
      <c r="AK41" s="15">
        <f t="shared" si="105"/>
        <v>4.8632212193964577</v>
      </c>
      <c r="AL41" s="15">
        <f t="shared" ref="AL41:AM41" si="106">AL23/AL12*100</f>
        <v>4.4470934905442956</v>
      </c>
      <c r="AM41" s="15">
        <f t="shared" si="106"/>
        <v>4.275154469197088</v>
      </c>
      <c r="AN41" s="15">
        <f t="shared" ref="AN41:AO41" si="107">AN23/AN12*100</f>
        <v>4.4517358521820629</v>
      </c>
      <c r="AO41" s="15">
        <f t="shared" si="107"/>
        <v>4.1993550610842556</v>
      </c>
      <c r="AP41" s="15">
        <f t="shared" ref="AP41" si="108">AP23/AP12*100</f>
        <v>4.4444410509347136</v>
      </c>
    </row>
    <row r="42" spans="1:42" x14ac:dyDescent="0.25">
      <c r="A42" s="12" t="s">
        <v>2</v>
      </c>
      <c r="B42" s="15">
        <f t="shared" ref="B42:Q42" si="109">B24/B12*100</f>
        <v>1.4994281337233264</v>
      </c>
      <c r="C42" s="15">
        <f t="shared" si="109"/>
        <v>1.2436105592160325</v>
      </c>
      <c r="D42" s="15">
        <f t="shared" si="109"/>
        <v>1.174144841273606</v>
      </c>
      <c r="E42" s="15">
        <f t="shared" si="109"/>
        <v>1.206748076679969</v>
      </c>
      <c r="F42" s="15">
        <f t="shared" si="109"/>
        <v>1.222568840965339</v>
      </c>
      <c r="G42" s="15">
        <f t="shared" si="109"/>
        <v>1.1358521605890211</v>
      </c>
      <c r="H42" s="15">
        <f t="shared" si="109"/>
        <v>1.0793961593817376</v>
      </c>
      <c r="I42" s="15">
        <f t="shared" si="109"/>
        <v>1.1805008128568457</v>
      </c>
      <c r="J42" s="15">
        <f t="shared" si="109"/>
        <v>1.106030650410228</v>
      </c>
      <c r="K42" s="15">
        <f t="shared" si="109"/>
        <v>0.99642143292655116</v>
      </c>
      <c r="L42" s="15">
        <f t="shared" si="109"/>
        <v>0.94602233232126898</v>
      </c>
      <c r="M42" s="15">
        <f t="shared" si="109"/>
        <v>0.86127303442957315</v>
      </c>
      <c r="N42" s="15">
        <f t="shared" si="109"/>
        <v>0.84691046248291224</v>
      </c>
      <c r="O42" s="15">
        <f t="shared" si="109"/>
        <v>0.77453238193005935</v>
      </c>
      <c r="P42" s="15">
        <f t="shared" si="109"/>
        <v>0.66037659115523495</v>
      </c>
      <c r="Q42" s="15">
        <f t="shared" si="109"/>
        <v>0.83905037823092943</v>
      </c>
      <c r="R42" s="15">
        <f t="shared" ref="R42:S42" si="110">R24/R12*100</f>
        <v>0.94028042003300549</v>
      </c>
      <c r="S42" s="15">
        <f t="shared" si="110"/>
        <v>1.1376314376106469</v>
      </c>
      <c r="T42" s="15">
        <f t="shared" ref="T42:U42" si="111">T24/T12*100</f>
        <v>0.9932138359725593</v>
      </c>
      <c r="U42" s="15">
        <f t="shared" si="111"/>
        <v>1.1508556951832472</v>
      </c>
      <c r="V42" s="15">
        <f t="shared" ref="V42:W42" si="112">V24/V12*100</f>
        <v>1.0035678041188023</v>
      </c>
      <c r="W42" s="15">
        <f t="shared" si="112"/>
        <v>1.1712288274095399</v>
      </c>
      <c r="X42" s="15">
        <f t="shared" ref="X42:Y42" si="113">X24/X12*100</f>
        <v>0.96000822555347665</v>
      </c>
      <c r="Y42" s="15">
        <f t="shared" si="113"/>
        <v>0.40320831331774054</v>
      </c>
      <c r="Z42" s="15">
        <f t="shared" ref="Z42:AA42" si="114">Z24/Z12*100</f>
        <v>0.92509930731289147</v>
      </c>
      <c r="AA42" s="15">
        <f t="shared" si="114"/>
        <v>1.1504540825977625</v>
      </c>
      <c r="AB42" s="15">
        <f t="shared" ref="AB42:AE42" si="115">AB24/AB12*100</f>
        <v>1.160419394426081</v>
      </c>
      <c r="AC42" s="15">
        <f t="shared" si="115"/>
        <v>1.2627560342026662</v>
      </c>
      <c r="AD42" s="15">
        <f t="shared" si="115"/>
        <v>1.095835742375445</v>
      </c>
      <c r="AE42" s="15">
        <f t="shared" si="115"/>
        <v>1.2051182811359629</v>
      </c>
      <c r="AF42" s="15">
        <f t="shared" ref="AF42:AG42" si="116">AF24/AF12*100</f>
        <v>1.1175653776992325</v>
      </c>
      <c r="AG42" s="15">
        <f t="shared" si="116"/>
        <v>0.73862197968997245</v>
      </c>
      <c r="AH42" s="15">
        <f t="shared" ref="AH42:AI42" si="117">AH24/AH12*100</f>
        <v>0.82024344519595271</v>
      </c>
      <c r="AI42" s="15">
        <f t="shared" si="117"/>
        <v>0.78247310138837345</v>
      </c>
      <c r="AJ42" s="15">
        <f t="shared" ref="AJ42:AK42" si="118">AJ24/AJ12*100</f>
        <v>0.68363814244981713</v>
      </c>
      <c r="AK42" s="15">
        <f t="shared" si="118"/>
        <v>0.78582496563169468</v>
      </c>
      <c r="AL42" s="15">
        <f t="shared" ref="AL42:AM42" si="119">AL24/AL12*100</f>
        <v>0.90591308792747771</v>
      </c>
      <c r="AM42" s="15">
        <f t="shared" si="119"/>
        <v>0.71718290116533612</v>
      </c>
      <c r="AN42" s="15">
        <f t="shared" ref="AN42:AO42" si="120">AN24/AN12*100</f>
        <v>0.69598218841299331</v>
      </c>
      <c r="AO42" s="15">
        <f t="shared" si="120"/>
        <v>1.1282817652586172</v>
      </c>
      <c r="AP42" s="15">
        <f t="shared" ref="AP42" si="121">AP24/AP12*100</f>
        <v>0.8144654928598194</v>
      </c>
    </row>
    <row r="43" spans="1:42" ht="16.5" x14ac:dyDescent="0.25">
      <c r="A43" s="5" t="s">
        <v>137</v>
      </c>
      <c r="B43" s="9">
        <f t="shared" ref="B43:Q43" si="122">(B14+B22)/B12*100</f>
        <v>16.144578108810389</v>
      </c>
      <c r="C43" s="9">
        <f t="shared" si="122"/>
        <v>14.955410297205518</v>
      </c>
      <c r="D43" s="9">
        <f t="shared" si="122"/>
        <v>13.738981991432365</v>
      </c>
      <c r="E43" s="9">
        <f t="shared" si="122"/>
        <v>13.541038804210604</v>
      </c>
      <c r="F43" s="9">
        <f t="shared" si="122"/>
        <v>13.874072592578068</v>
      </c>
      <c r="G43" s="9">
        <f t="shared" si="122"/>
        <v>12.270605815256667</v>
      </c>
      <c r="H43" s="9">
        <f t="shared" si="122"/>
        <v>12.950955011974221</v>
      </c>
      <c r="I43" s="9">
        <f t="shared" si="122"/>
        <v>12.679598261281791</v>
      </c>
      <c r="J43" s="9">
        <f t="shared" si="122"/>
        <v>12.550509001486942</v>
      </c>
      <c r="K43" s="9">
        <f t="shared" si="122"/>
        <v>11.949782403404756</v>
      </c>
      <c r="L43" s="9">
        <f t="shared" si="122"/>
        <v>11.539125113096411</v>
      </c>
      <c r="M43" s="9">
        <f t="shared" si="122"/>
        <v>10.075652722079177</v>
      </c>
      <c r="N43" s="9">
        <f t="shared" si="122"/>
        <v>9.9913048506903532</v>
      </c>
      <c r="O43" s="9">
        <f t="shared" si="122"/>
        <v>8.9758821722427413</v>
      </c>
      <c r="P43" s="9">
        <f t="shared" si="122"/>
        <v>10.084376048885243</v>
      </c>
      <c r="Q43" s="9">
        <f t="shared" si="122"/>
        <v>11.568708239948284</v>
      </c>
      <c r="R43" s="9">
        <f t="shared" ref="R43:S43" si="123">(R14+R22)/R12*100</f>
        <v>10.369360235544422</v>
      </c>
      <c r="S43" s="9">
        <f t="shared" si="123"/>
        <v>10.318521604361596</v>
      </c>
      <c r="T43" s="9">
        <f t="shared" ref="T43:U43" si="124">(T14+T22)/T12*100</f>
        <v>11.156264002759499</v>
      </c>
      <c r="U43" s="9">
        <f t="shared" si="124"/>
        <v>11.722148949744696</v>
      </c>
      <c r="V43" s="9">
        <f t="shared" ref="V43:W43" si="125">(V14+V22)/V12*100</f>
        <v>11.815588609604131</v>
      </c>
      <c r="W43" s="9">
        <f t="shared" si="125"/>
        <v>10.419415449237478</v>
      </c>
      <c r="X43" s="9">
        <f t="shared" ref="X43:Y43" si="126">(X14+X22)/X12*100</f>
        <v>10.479182238442352</v>
      </c>
      <c r="Y43" s="9">
        <f t="shared" si="126"/>
        <v>6.3688179066354307</v>
      </c>
      <c r="Z43" s="9">
        <f t="shared" ref="Z43:AA43" si="127">(Z14+Z22)/Z12*100</f>
        <v>11.853404986821667</v>
      </c>
      <c r="AA43" s="9">
        <f t="shared" si="127"/>
        <v>11.184265050222175</v>
      </c>
      <c r="AB43" s="9">
        <f t="shared" ref="AB43:AE43" si="128">(AB14+AB22)/AB12*100</f>
        <v>12.36566518466417</v>
      </c>
      <c r="AC43" s="9">
        <f t="shared" si="128"/>
        <v>11.692611296758106</v>
      </c>
      <c r="AD43" s="9">
        <f t="shared" si="128"/>
        <v>10.96291548717082</v>
      </c>
      <c r="AE43" s="9">
        <f t="shared" si="128"/>
        <v>10.949926954868436</v>
      </c>
      <c r="AF43" s="9">
        <f t="shared" ref="AF43:AG43" si="129">(AF14+AF22)/AF12*100</f>
        <v>8.8027383133162473</v>
      </c>
      <c r="AG43" s="9">
        <f t="shared" si="129"/>
        <v>7.5311350118468043</v>
      </c>
      <c r="AH43" s="9">
        <f t="shared" ref="AH43:AI43" si="130">(AH14+AH22)/AH12*100</f>
        <v>6.9656394698922623</v>
      </c>
      <c r="AI43" s="9">
        <f t="shared" si="130"/>
        <v>6.985480277892969</v>
      </c>
      <c r="AJ43" s="9">
        <f t="shared" ref="AJ43:AK43" si="131">(AJ14+AJ22)/AJ12*100</f>
        <v>7.6515323417323629</v>
      </c>
      <c r="AK43" s="9">
        <f t="shared" si="131"/>
        <v>7.9027351844769074</v>
      </c>
      <c r="AL43" s="9">
        <f t="shared" ref="AL43:AM43" si="132">(AL14+AL22)/AL12*100</f>
        <v>7.7136596897709433</v>
      </c>
      <c r="AM43" s="9">
        <f t="shared" si="132"/>
        <v>7.1453393898753808</v>
      </c>
      <c r="AN43" s="9">
        <f t="shared" ref="AN43:AO43" si="133">(AN14+AN22)/AN12*100</f>
        <v>7.6637456301761313</v>
      </c>
      <c r="AO43" s="9">
        <f t="shared" si="133"/>
        <v>8.0112578851411449</v>
      </c>
      <c r="AP43" s="9">
        <f t="shared" ref="AP43" si="134">(AP14+AP22)/AP12*100</f>
        <v>7.6096457025878665</v>
      </c>
    </row>
    <row r="44" spans="1:42" ht="16.5" x14ac:dyDescent="0.25">
      <c r="A44" s="5" t="s">
        <v>138</v>
      </c>
      <c r="B44" s="9">
        <f t="shared" ref="B44:Q44" si="135">(B22+B25)/(B12+B25)*100</f>
        <v>17.943042834710692</v>
      </c>
      <c r="C44" s="9">
        <f t="shared" si="135"/>
        <v>15.76173433349172</v>
      </c>
      <c r="D44" s="9">
        <f t="shared" si="135"/>
        <v>14.91779619987075</v>
      </c>
      <c r="E44" s="9">
        <f t="shared" si="135"/>
        <v>15.521562797388111</v>
      </c>
      <c r="F44" s="9">
        <f t="shared" si="135"/>
        <v>15.644562936279153</v>
      </c>
      <c r="G44" s="9">
        <f t="shared" si="135"/>
        <v>14.843046328044368</v>
      </c>
      <c r="H44" s="9">
        <f t="shared" si="135"/>
        <v>15.386482834186962</v>
      </c>
      <c r="I44" s="9">
        <f t="shared" si="135"/>
        <v>14.522488635061601</v>
      </c>
      <c r="J44" s="9">
        <f t="shared" si="135"/>
        <v>13.372594528448371</v>
      </c>
      <c r="K44" s="9">
        <f t="shared" si="135"/>
        <v>13.291227800259342</v>
      </c>
      <c r="L44" s="9">
        <f t="shared" si="135"/>
        <v>13.221495295458125</v>
      </c>
      <c r="M44" s="9">
        <f t="shared" si="135"/>
        <v>12.454549942789003</v>
      </c>
      <c r="N44" s="9">
        <f t="shared" si="135"/>
        <v>13.175020905251921</v>
      </c>
      <c r="O44" s="9">
        <f t="shared" si="135"/>
        <v>11.959290375111866</v>
      </c>
      <c r="P44" s="9">
        <f t="shared" si="135"/>
        <v>11.226450593409469</v>
      </c>
      <c r="Q44" s="9">
        <f t="shared" si="135"/>
        <v>11.45581022402472</v>
      </c>
      <c r="R44" s="9">
        <f t="shared" ref="R44:S44" si="136">(R22+R25)/(R12+R25)*100</f>
        <v>11.110072843129991</v>
      </c>
      <c r="S44" s="9">
        <f t="shared" si="136"/>
        <v>11.013243629423226</v>
      </c>
      <c r="T44" s="9">
        <f t="shared" ref="T44:U44" si="137">(T22+T25)/(T12+T25)*100</f>
        <v>10.537076007597184</v>
      </c>
      <c r="U44" s="9">
        <f t="shared" si="137"/>
        <v>11.193266184806872</v>
      </c>
      <c r="V44" s="9">
        <f t="shared" ref="V44:W44" si="138">(V22+V25)/(V12+V25)*100</f>
        <v>11.478244163868551</v>
      </c>
      <c r="W44" s="9">
        <f t="shared" si="138"/>
        <v>9.8943432653190673</v>
      </c>
      <c r="X44" s="9">
        <f t="shared" ref="X44:Y44" si="139">(X22+X25)/(X12+X25)*100</f>
        <v>12.497935902701464</v>
      </c>
      <c r="Y44" s="9">
        <f t="shared" si="139"/>
        <v>15.544819749265512</v>
      </c>
      <c r="Z44" s="9">
        <f t="shared" ref="Z44:AA44" si="140">(Z22+Z25)/(Z12+Z25)*100</f>
        <v>16.813897748777183</v>
      </c>
      <c r="AA44" s="9">
        <f t="shared" si="140"/>
        <v>14.968846303504629</v>
      </c>
      <c r="AB44" s="9">
        <f t="shared" ref="AB44:AE44" si="141">(AB22+AB25)/(AB12+AB25)*100</f>
        <v>15.631008754088219</v>
      </c>
      <c r="AC44" s="9">
        <f t="shared" si="141"/>
        <v>14.812364296815408</v>
      </c>
      <c r="AD44" s="9">
        <f t="shared" si="141"/>
        <v>13.576660383702347</v>
      </c>
      <c r="AE44" s="9">
        <f t="shared" si="141"/>
        <v>13.228218422795438</v>
      </c>
      <c r="AF44" s="9">
        <f t="shared" ref="AF44:AG44" si="142">(AF22+AF25)/(AF12+AF25)*100</f>
        <v>12.637669381627495</v>
      </c>
      <c r="AG44" s="9">
        <f t="shared" si="142"/>
        <v>11.334985729930105</v>
      </c>
      <c r="AH44" s="9">
        <f t="shared" ref="AH44:AI44" si="143">(AH22+AH25)/(AH12+AH25)*100</f>
        <v>11.715025869933189</v>
      </c>
      <c r="AI44" s="9">
        <f t="shared" si="143"/>
        <v>10.995768632854087</v>
      </c>
      <c r="AJ44" s="9">
        <f t="shared" ref="AJ44:AK44" si="144">(AJ22+AJ25)/(AJ12+AJ25)*100</f>
        <v>11.745913650998613</v>
      </c>
      <c r="AK44" s="9">
        <f t="shared" si="144"/>
        <v>11.798823672547622</v>
      </c>
      <c r="AL44" s="9">
        <f t="shared" ref="AL44:AM44" si="145">(AL22+AL25)/(AL12+AL25)*100</f>
        <v>11.774893096875472</v>
      </c>
      <c r="AM44" s="9">
        <f t="shared" si="145"/>
        <v>10.690485553785027</v>
      </c>
      <c r="AN44" s="9">
        <f t="shared" ref="AN44:AO44" si="146">(AN22+AN25)/(AN12+AN25)*100</f>
        <v>10.860589052221069</v>
      </c>
      <c r="AO44" s="9">
        <f t="shared" si="146"/>
        <v>10.833726088844617</v>
      </c>
      <c r="AP44" s="9">
        <f t="shared" ref="AP44" si="147">(AP22+AP25)/(AP12+AP25)*100</f>
        <v>9.9350927020763748</v>
      </c>
    </row>
    <row r="45" spans="1:42" ht="16.5" x14ac:dyDescent="0.25">
      <c r="A45" s="5" t="s">
        <v>139</v>
      </c>
      <c r="B45" s="9">
        <f t="shared" ref="B45:Q45" si="148">(B14+B22+B25)/(B12+B25)*100</f>
        <v>24.55031417617149</v>
      </c>
      <c r="C45" s="9">
        <f t="shared" si="148"/>
        <v>22.364788769034767</v>
      </c>
      <c r="D45" s="9">
        <f t="shared" si="148"/>
        <v>20.682402777351143</v>
      </c>
      <c r="E45" s="9">
        <f t="shared" si="148"/>
        <v>21.025350667297765</v>
      </c>
      <c r="F45" s="9">
        <f t="shared" si="148"/>
        <v>21.077239257043733</v>
      </c>
      <c r="G45" s="9">
        <f t="shared" si="148"/>
        <v>20.200278042821303</v>
      </c>
      <c r="H45" s="9">
        <f t="shared" si="148"/>
        <v>20.271391422376453</v>
      </c>
      <c r="I45" s="9">
        <f t="shared" si="148"/>
        <v>19.394911889982488</v>
      </c>
      <c r="J45" s="9">
        <f t="shared" si="148"/>
        <v>18.587835190424986</v>
      </c>
      <c r="K45" s="9">
        <f t="shared" si="148"/>
        <v>18.4733478748064</v>
      </c>
      <c r="L45" s="9">
        <f t="shared" si="148"/>
        <v>18.423211708444203</v>
      </c>
      <c r="M45" s="9">
        <f t="shared" si="148"/>
        <v>16.807442086642766</v>
      </c>
      <c r="N45" s="9">
        <f t="shared" si="148"/>
        <v>17.159917435435332</v>
      </c>
      <c r="O45" s="9">
        <f t="shared" si="148"/>
        <v>15.55090543070356</v>
      </c>
      <c r="P45" s="9">
        <f t="shared" si="148"/>
        <v>15.704605655482254</v>
      </c>
      <c r="Q45" s="9">
        <f t="shared" si="148"/>
        <v>16.860026245936719</v>
      </c>
      <c r="R45" s="9">
        <f t="shared" ref="R45:S45" si="149">(R14+R22+R25)/(R12+R25)*100</f>
        <v>15.560238368433165</v>
      </c>
      <c r="S45" s="9">
        <f t="shared" si="149"/>
        <v>15.237697165621114</v>
      </c>
      <c r="T45" s="9">
        <f t="shared" ref="T45:U45" si="150">(T14+T22+T25)/(T12+T25)*100</f>
        <v>15.585321443246226</v>
      </c>
      <c r="U45" s="9">
        <f t="shared" si="150"/>
        <v>16.204040329157735</v>
      </c>
      <c r="V45" s="9">
        <f t="shared" ref="V45:W45" si="151">(V14+V22+V25)/(V12+V25)*100</f>
        <v>16.482966411315587</v>
      </c>
      <c r="W45" s="9">
        <f t="shared" si="151"/>
        <v>14.267167044764001</v>
      </c>
      <c r="X45" s="9">
        <f t="shared" ref="X45:Y45" si="152">(X14+X22+X25)/(X12+X25)*100</f>
        <v>16.949501327340883</v>
      </c>
      <c r="Y45" s="9">
        <f t="shared" si="152"/>
        <v>18.332218726714736</v>
      </c>
      <c r="Z45" s="9">
        <f t="shared" ref="Z45:AA45" si="153">(Z14+Z22+Z25)/(Z12+Z25)*100</f>
        <v>21.068466364274215</v>
      </c>
      <c r="AA45" s="9">
        <f t="shared" si="153"/>
        <v>18.479166985420115</v>
      </c>
      <c r="AB45" s="9">
        <f t="shared" ref="AB45:AE45" si="154">(AB14+AB22+AB25)/(AB12+AB25)*100</f>
        <v>19.617846037281407</v>
      </c>
      <c r="AC45" s="9">
        <f t="shared" si="154"/>
        <v>18.566783483407168</v>
      </c>
      <c r="AD45" s="9">
        <f t="shared" si="154"/>
        <v>17.441962577337389</v>
      </c>
      <c r="AE45" s="9">
        <f t="shared" si="154"/>
        <v>16.823195946207598</v>
      </c>
      <c r="AF45" s="9">
        <f t="shared" ref="AF45:AG45" si="155">(AF14+AF22+AF25)/(AF12+AF25)*100</f>
        <v>14.85427689236106</v>
      </c>
      <c r="AG45" s="9">
        <f t="shared" si="155"/>
        <v>13.543813153690461</v>
      </c>
      <c r="AH45" s="9">
        <f t="shared" ref="AH45:AI45" si="156">(AH14+AH22+AH25)/(AH12+AH25)*100</f>
        <v>13.728948135904554</v>
      </c>
      <c r="AI45" s="9">
        <f t="shared" si="156"/>
        <v>13.055754191962556</v>
      </c>
      <c r="AJ45" s="9">
        <f t="shared" ref="AJ45:AK45" si="157">(AJ14+AJ22+AJ25)/(AJ12+AJ25)*100</f>
        <v>14.00381052958565</v>
      </c>
      <c r="AK45" s="9">
        <f t="shared" si="157"/>
        <v>13.905617645372056</v>
      </c>
      <c r="AL45" s="9">
        <f t="shared" ref="AL45:AM45" si="158">(AL14+AL22+AL25)/(AL12+AL25)*100</f>
        <v>13.975373699338961</v>
      </c>
      <c r="AM45" s="9">
        <f t="shared" si="158"/>
        <v>12.714359835525737</v>
      </c>
      <c r="AN45" s="9">
        <f t="shared" ref="AN45:AO45" si="159">(AN14+AN22+AN25)/(AN12+AN25)*100</f>
        <v>13.225078473357014</v>
      </c>
      <c r="AO45" s="9">
        <f t="shared" si="159"/>
        <v>13.361269316677921</v>
      </c>
      <c r="AP45" s="9">
        <f t="shared" ref="AP45" si="160">(AP14+AP22+AP25)/(AP12+AP25)*100</f>
        <v>12.169805187384442</v>
      </c>
    </row>
    <row r="46" spans="1:42" x14ac:dyDescent="0.25">
      <c r="A46" s="5" t="s">
        <v>26</v>
      </c>
      <c r="B46" s="9">
        <f t="shared" ref="B46:Q46" si="161">B28/B11*100</f>
        <v>38.190945254366113</v>
      </c>
      <c r="C46" s="9">
        <f t="shared" si="161"/>
        <v>37.875511409071869</v>
      </c>
      <c r="D46" s="9">
        <f t="shared" si="161"/>
        <v>37.791835913706059</v>
      </c>
      <c r="E46" s="9">
        <f t="shared" si="161"/>
        <v>38.551328826316087</v>
      </c>
      <c r="F46" s="9">
        <f t="shared" si="161"/>
        <v>38.063712552479224</v>
      </c>
      <c r="G46" s="9">
        <f t="shared" si="161"/>
        <v>38.309964843335258</v>
      </c>
      <c r="H46" s="9">
        <f t="shared" si="161"/>
        <v>38.369528667277912</v>
      </c>
      <c r="I46" s="9">
        <f t="shared" si="161"/>
        <v>37.413403179930164</v>
      </c>
      <c r="J46" s="9">
        <f t="shared" si="161"/>
        <v>37.350093813236526</v>
      </c>
      <c r="K46" s="9">
        <f t="shared" si="161"/>
        <v>37.621451821113453</v>
      </c>
      <c r="L46" s="9">
        <f t="shared" si="161"/>
        <v>38.075828795929979</v>
      </c>
      <c r="M46" s="9">
        <f t="shared" si="161"/>
        <v>37.404287274727281</v>
      </c>
      <c r="N46" s="9">
        <f t="shared" si="161"/>
        <v>37.962552626000075</v>
      </c>
      <c r="O46" s="9">
        <f t="shared" si="161"/>
        <v>37.940622892581132</v>
      </c>
      <c r="P46" s="9">
        <f t="shared" si="161"/>
        <v>37.112568972327338</v>
      </c>
      <c r="Q46" s="9">
        <f t="shared" si="161"/>
        <v>36.259059503634781</v>
      </c>
      <c r="R46" s="9">
        <f t="shared" ref="R46:S46" si="162">R28/R11*100</f>
        <v>36.440907243867187</v>
      </c>
      <c r="S46" s="9">
        <f t="shared" si="162"/>
        <v>35.655190604738813</v>
      </c>
      <c r="T46" s="9">
        <f t="shared" ref="T46:U46" si="163">T28/T11*100</f>
        <v>35.139398766936466</v>
      </c>
      <c r="U46" s="9">
        <f t="shared" si="163"/>
        <v>34.850711562483042</v>
      </c>
      <c r="V46" s="9">
        <f t="shared" ref="V46:W46" si="164">V28/V11*100</f>
        <v>35.133585624593408</v>
      </c>
      <c r="W46" s="9">
        <f t="shared" si="164"/>
        <v>34.649596670772908</v>
      </c>
      <c r="X46" s="9">
        <f t="shared" ref="X46:Y46" si="165">X28/X11*100</f>
        <v>36.601677104809234</v>
      </c>
      <c r="Y46" s="9">
        <f t="shared" si="165"/>
        <v>43.352549228167106</v>
      </c>
      <c r="Z46" s="9">
        <f t="shared" ref="Z46:AA46" si="166">Z28/Z11*100</f>
        <v>40.340613914318247</v>
      </c>
      <c r="AA46" s="9">
        <f t="shared" si="166"/>
        <v>38.886488572410819</v>
      </c>
      <c r="AB46" s="9">
        <f t="shared" ref="AB46:AE46" si="167">AB28/AB11*100</f>
        <v>38.289129783328157</v>
      </c>
      <c r="AC46" s="9">
        <f t="shared" si="167"/>
        <v>37.209913604951907</v>
      </c>
      <c r="AD46" s="9">
        <f t="shared" si="167"/>
        <v>36.857916172974079</v>
      </c>
      <c r="AE46" s="9">
        <f t="shared" si="167"/>
        <v>35.842323771224507</v>
      </c>
      <c r="AF46" s="9">
        <f t="shared" ref="AF46:AG46" si="168">AF28/AF11*100</f>
        <v>36.540236679743622</v>
      </c>
      <c r="AG46" s="9">
        <f t="shared" si="168"/>
        <v>36.873401589119339</v>
      </c>
      <c r="AH46" s="9">
        <f t="shared" ref="AH46:AI46" si="169">AH28/AH11*100</f>
        <v>37.868720392020862</v>
      </c>
      <c r="AI46" s="9">
        <f t="shared" si="169"/>
        <v>36.384966534689383</v>
      </c>
      <c r="AJ46" s="9">
        <f t="shared" ref="AJ46:AK46" si="170">AJ28/AJ11*100</f>
        <v>36.286146157142099</v>
      </c>
      <c r="AK46" s="9">
        <f t="shared" si="170"/>
        <v>36.324710750670391</v>
      </c>
      <c r="AL46" s="9">
        <f t="shared" ref="AL46:AM46" si="171">AL28/AL11*100</f>
        <v>35.873811012953105</v>
      </c>
      <c r="AM46" s="9">
        <f t="shared" si="171"/>
        <v>35.085250823814384</v>
      </c>
      <c r="AN46" s="9">
        <f t="shared" ref="AN46:AO46" si="172">AN28/AN11*100</f>
        <v>35.102937402660281</v>
      </c>
      <c r="AO46" s="9">
        <f t="shared" si="172"/>
        <v>34.670855080998251</v>
      </c>
      <c r="AP46" s="9">
        <f t="shared" ref="AP46" si="173">AP28/AP11*100</f>
        <v>34.472425984391116</v>
      </c>
    </row>
    <row r="47" spans="1:42" x14ac:dyDescent="0.25">
      <c r="A47" s="7" t="s">
        <v>49</v>
      </c>
      <c r="B47" s="16">
        <f>B29/(B29+B13)*100</f>
        <v>8.8012006005003425</v>
      </c>
      <c r="C47" s="16">
        <f t="shared" ref="C47:T47" si="174">C29/(C29+C13)*100</f>
        <v>7.7221710704151345</v>
      </c>
      <c r="D47" s="16">
        <f t="shared" si="174"/>
        <v>7.6623617540196864</v>
      </c>
      <c r="E47" s="16">
        <f t="shared" si="174"/>
        <v>7.7697385065023159</v>
      </c>
      <c r="F47" s="16">
        <f t="shared" si="174"/>
        <v>8.2740799815319264</v>
      </c>
      <c r="G47" s="16">
        <f t="shared" si="174"/>
        <v>6.7218327104121771</v>
      </c>
      <c r="H47" s="16">
        <f t="shared" si="174"/>
        <v>7.8630977878899904</v>
      </c>
      <c r="I47" s="16">
        <f t="shared" si="174"/>
        <v>7.5711189246009711</v>
      </c>
      <c r="J47" s="16">
        <f t="shared" si="174"/>
        <v>7.168765185074955</v>
      </c>
      <c r="K47" s="16">
        <f t="shared" si="174"/>
        <v>6.5428490735301796</v>
      </c>
      <c r="L47" s="16">
        <f t="shared" si="174"/>
        <v>6.370433681100268</v>
      </c>
      <c r="M47" s="16">
        <f t="shared" si="174"/>
        <v>5.6485172566437969</v>
      </c>
      <c r="N47" s="16">
        <f t="shared" si="174"/>
        <v>5.9252367809262765</v>
      </c>
      <c r="O47" s="16">
        <f t="shared" si="174"/>
        <v>5.3878614860130787</v>
      </c>
      <c r="P47" s="16">
        <f t="shared" si="174"/>
        <v>5.4737894235610218</v>
      </c>
      <c r="Q47" s="16">
        <f t="shared" si="174"/>
        <v>6.0653348011333197</v>
      </c>
      <c r="R47" s="16">
        <f t="shared" si="174"/>
        <v>5.8336048719167408</v>
      </c>
      <c r="S47" s="16">
        <f t="shared" si="174"/>
        <v>6.0652274584436636</v>
      </c>
      <c r="T47" s="16">
        <f t="shared" si="174"/>
        <v>6.0336965293291689</v>
      </c>
      <c r="U47" s="16">
        <f t="shared" ref="U47:W47" si="175">U29/(U29+U13)*100</f>
        <v>6.6487611126250759</v>
      </c>
      <c r="V47" s="16">
        <f t="shared" si="175"/>
        <v>6.7336107908128255</v>
      </c>
      <c r="W47" s="16">
        <f t="shared" si="175"/>
        <v>6.0084203989021372</v>
      </c>
      <c r="X47" s="16">
        <f t="shared" ref="X47:Y47" si="176">X29/(X29+X13)*100</f>
        <v>6.0015690681428788</v>
      </c>
      <c r="Y47" s="16">
        <f t="shared" si="176"/>
        <v>3.3890531127428978</v>
      </c>
      <c r="Z47" s="16">
        <f t="shared" ref="Z47:AA47" si="177">Z29/(Z29+Z13)*100</f>
        <v>7.3956712673003215</v>
      </c>
      <c r="AA47" s="16">
        <f t="shared" si="177"/>
        <v>7.53961575991306</v>
      </c>
      <c r="AB47" s="16">
        <f t="shared" ref="AB47:AE47" si="178">AB29/(AB29+AB13)*100</f>
        <v>8.4437787763067327</v>
      </c>
      <c r="AC47" s="16">
        <f t="shared" si="178"/>
        <v>8.0145511061609671</v>
      </c>
      <c r="AD47" s="16">
        <f t="shared" si="178"/>
        <v>7.0629741801955959</v>
      </c>
      <c r="AE47" s="16">
        <f t="shared" si="178"/>
        <v>7.3142705773914658</v>
      </c>
      <c r="AF47" s="16">
        <f t="shared" ref="AF47:AG47" si="179">AF29/(AF29+AF13)*100</f>
        <v>6.6508715341514923</v>
      </c>
      <c r="AG47" s="16">
        <f t="shared" si="179"/>
        <v>5.3851901735849719</v>
      </c>
      <c r="AH47" s="16">
        <f t="shared" ref="AH47:AI47" si="180">AH29/(AH29+AH13)*100</f>
        <v>5.0477973143351322</v>
      </c>
      <c r="AI47" s="16">
        <f t="shared" si="180"/>
        <v>4.927548358234783</v>
      </c>
      <c r="AJ47" s="16">
        <f t="shared" ref="AJ47:AK47" si="181">AJ29/(AJ29+AJ13)*100</f>
        <v>5.5556116996598313</v>
      </c>
      <c r="AK47" s="16">
        <f t="shared" si="181"/>
        <v>5.8401127344873887</v>
      </c>
      <c r="AL47" s="16">
        <f t="shared" ref="AL47:AM47" si="182">AL29/(AL29+AL13)*100</f>
        <v>5.6916844180266883</v>
      </c>
      <c r="AM47" s="16">
        <f t="shared" si="182"/>
        <v>5.142427370954838</v>
      </c>
      <c r="AN47" s="16">
        <f t="shared" ref="AN47:AO47" si="183">AN29/(AN29+AN13)*100</f>
        <v>5.3868869326986211</v>
      </c>
      <c r="AO47" s="16">
        <f t="shared" si="183"/>
        <v>5.5884177621373796</v>
      </c>
      <c r="AP47" s="16">
        <f t="shared" ref="AP47" si="184">AP29/(AP29+AP13)*100</f>
        <v>5.3772623311627008</v>
      </c>
    </row>
    <row r="48" spans="1:42" x14ac:dyDescent="0.25">
      <c r="A48" s="18" t="s">
        <v>3</v>
      </c>
      <c r="B48" s="1"/>
      <c r="C48" s="1"/>
      <c r="D48" s="1"/>
      <c r="E48" s="1"/>
      <c r="F48" s="1"/>
      <c r="G48" s="1"/>
    </row>
    <row r="49" spans="1:7" ht="15.75" x14ac:dyDescent="0.25">
      <c r="A49" s="18" t="s">
        <v>14</v>
      </c>
      <c r="B49" s="4"/>
      <c r="C49" s="4"/>
      <c r="D49" s="4"/>
      <c r="E49" s="4"/>
      <c r="F49" s="4"/>
      <c r="G49" s="4"/>
    </row>
    <row r="50" spans="1:7" ht="15.75" x14ac:dyDescent="0.25">
      <c r="A50" s="18" t="s">
        <v>144</v>
      </c>
      <c r="B50" s="4"/>
      <c r="C50" s="4"/>
      <c r="D50" s="4"/>
      <c r="E50" s="4"/>
      <c r="F50" s="4"/>
      <c r="G50" s="4"/>
    </row>
    <row r="51" spans="1:7" ht="15.75" x14ac:dyDescent="0.25">
      <c r="A51" s="18" t="s">
        <v>145</v>
      </c>
      <c r="B51" s="4"/>
      <c r="C51" s="4"/>
      <c r="D51" s="4"/>
      <c r="E51" s="4"/>
      <c r="F51" s="4"/>
      <c r="G51" s="4"/>
    </row>
    <row r="52" spans="1:7" ht="15.75" x14ac:dyDescent="0.25">
      <c r="A52" s="18" t="s">
        <v>140</v>
      </c>
      <c r="B52" s="3"/>
      <c r="C52" s="3"/>
      <c r="D52" s="3"/>
      <c r="E52" s="3"/>
      <c r="F52" s="3"/>
      <c r="G52" s="3"/>
    </row>
    <row r="53" spans="1:7" ht="15.75" x14ac:dyDescent="0.25">
      <c r="A53" s="18" t="s">
        <v>141</v>
      </c>
    </row>
    <row r="54" spans="1:7" ht="15.75" x14ac:dyDescent="0.25">
      <c r="A54" s="18" t="s">
        <v>142</v>
      </c>
    </row>
    <row r="55" spans="1:7" ht="15.75" x14ac:dyDescent="0.25">
      <c r="A55" s="18" t="s">
        <v>143</v>
      </c>
    </row>
  </sheetData>
  <mergeCells count="25">
    <mergeCell ref="A5:B5"/>
    <mergeCell ref="P8:S8"/>
    <mergeCell ref="L8:O8"/>
    <mergeCell ref="A8:A9"/>
    <mergeCell ref="B8:C8"/>
    <mergeCell ref="D8:G8"/>
    <mergeCell ref="H8:K8"/>
    <mergeCell ref="P31:S31"/>
    <mergeCell ref="T31:W31"/>
    <mergeCell ref="A31:A32"/>
    <mergeCell ref="B31:C31"/>
    <mergeCell ref="D31:G31"/>
    <mergeCell ref="H31:K31"/>
    <mergeCell ref="L31:O31"/>
    <mergeCell ref="AN8:AP8"/>
    <mergeCell ref="AN31:AP31"/>
    <mergeCell ref="X31:AA31"/>
    <mergeCell ref="X8:AA8"/>
    <mergeCell ref="T8:W8"/>
    <mergeCell ref="AJ8:AM8"/>
    <mergeCell ref="AJ31:AM31"/>
    <mergeCell ref="AB8:AE8"/>
    <mergeCell ref="AB31:AE31"/>
    <mergeCell ref="AF8:AI8"/>
    <mergeCell ref="AF31:AI31"/>
  </mergeCells>
  <printOptions horizontalCentered="1" verticalCentered="1"/>
  <pageMargins left="0" right="0" top="0.25" bottom="0.25" header="0.3" footer="0.3"/>
  <pageSetup scale="21" orientation="landscape" r:id="rId1"/>
  <colBreaks count="1" manualBreakCount="1">
    <brk id="9" max="54" man="1"/>
  </colBreaks>
  <ignoredErrors>
    <ignoredError sqref="B34:V3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AD82D-F3DD-47DC-B292-06129F59DAF7}">
  <dimension ref="A1:J624"/>
  <sheetViews>
    <sheetView view="pageBreakPreview" zoomScaleNormal="100" zoomScaleSheetLayoutView="100" workbookViewId="0">
      <pane ySplit="9" topLeftCell="A10" activePane="bottomLeft" state="frozen"/>
      <selection activeCell="A10" sqref="A10:A50"/>
      <selection pane="bottomLeft" activeCell="A10" sqref="A10:A50"/>
    </sheetView>
  </sheetViews>
  <sheetFormatPr defaultRowHeight="15" x14ac:dyDescent="0.25"/>
  <cols>
    <col min="1" max="1" width="33.7109375" customWidth="1"/>
    <col min="2" max="2" width="14.42578125" customWidth="1"/>
    <col min="3" max="3" width="10.42578125" bestFit="1" customWidth="1"/>
    <col min="4" max="4" width="11.28515625" bestFit="1" customWidth="1"/>
    <col min="5" max="5" width="10" customWidth="1"/>
    <col min="6" max="7" width="21.140625" customWidth="1"/>
    <col min="8" max="8" width="19.42578125" customWidth="1"/>
    <col min="9" max="9" width="15.5703125" customWidth="1"/>
  </cols>
  <sheetData>
    <row r="1" spans="1:10" s="35" customFormat="1" ht="15.75" x14ac:dyDescent="0.25">
      <c r="A1" s="115" t="s">
        <v>11</v>
      </c>
      <c r="B1" s="115"/>
      <c r="C1" s="115"/>
      <c r="D1" s="115"/>
      <c r="E1" s="115"/>
      <c r="F1" s="115"/>
      <c r="G1" s="115"/>
      <c r="H1" s="115"/>
      <c r="I1" s="115"/>
      <c r="J1"/>
    </row>
    <row r="2" spans="1:10" s="35" customFormat="1" ht="15.75" x14ac:dyDescent="0.25">
      <c r="A2" s="115" t="s">
        <v>12</v>
      </c>
      <c r="B2" s="115"/>
      <c r="C2" s="115"/>
      <c r="D2" s="115"/>
      <c r="E2" s="115"/>
      <c r="F2" s="115"/>
      <c r="G2" s="115"/>
      <c r="H2" s="115"/>
      <c r="I2" s="115"/>
      <c r="J2"/>
    </row>
    <row r="3" spans="1:10" s="35" customFormat="1" ht="15.75" x14ac:dyDescent="0.25">
      <c r="A3" s="115" t="s">
        <v>13</v>
      </c>
      <c r="B3" s="115"/>
      <c r="C3" s="115"/>
      <c r="D3" s="115"/>
      <c r="E3" s="115"/>
      <c r="F3" s="115"/>
      <c r="G3" s="115"/>
      <c r="H3" s="115"/>
      <c r="I3" s="115"/>
      <c r="J3"/>
    </row>
    <row r="4" spans="1:10" s="35" customFormat="1" x14ac:dyDescent="0.25">
      <c r="A4" s="38"/>
      <c r="B4" s="38"/>
      <c r="C4" s="38"/>
      <c r="D4" s="38"/>
      <c r="E4" s="38"/>
      <c r="F4" s="38"/>
      <c r="G4" s="38"/>
      <c r="J4"/>
    </row>
    <row r="5" spans="1:10" s="35" customFormat="1" ht="15" customHeight="1" x14ac:dyDescent="0.25">
      <c r="A5" s="116" t="s">
        <v>97</v>
      </c>
      <c r="B5" s="116"/>
      <c r="C5" s="116"/>
      <c r="D5" s="116"/>
      <c r="E5" s="116"/>
      <c r="F5" s="116"/>
      <c r="G5" s="116"/>
      <c r="H5" s="116"/>
      <c r="I5" s="116"/>
    </row>
    <row r="6" spans="1:10" s="35" customFormat="1" ht="15" customHeight="1" x14ac:dyDescent="0.25">
      <c r="A6" s="158" t="s">
        <v>155</v>
      </c>
      <c r="B6" s="158"/>
      <c r="C6" s="158"/>
      <c r="D6" s="158"/>
      <c r="E6" s="158"/>
      <c r="F6" s="158"/>
      <c r="G6" s="158"/>
      <c r="H6" s="158"/>
      <c r="I6" s="158"/>
    </row>
    <row r="7" spans="1:10" ht="15.75" thickBot="1" x14ac:dyDescent="0.3">
      <c r="A7" s="35"/>
      <c r="B7" s="35"/>
      <c r="C7" s="35"/>
      <c r="D7" s="35"/>
      <c r="E7" s="35"/>
      <c r="F7" s="35"/>
      <c r="G7" s="35"/>
      <c r="H7" s="35"/>
      <c r="I7" s="35"/>
    </row>
    <row r="8" spans="1:10" x14ac:dyDescent="0.25">
      <c r="A8" s="117" t="s">
        <v>27</v>
      </c>
      <c r="B8" s="119" t="s">
        <v>98</v>
      </c>
      <c r="C8" s="121" t="s">
        <v>99</v>
      </c>
      <c r="D8" s="123" t="s">
        <v>100</v>
      </c>
      <c r="E8" s="125" t="s">
        <v>101</v>
      </c>
      <c r="F8" s="127" t="s">
        <v>102</v>
      </c>
      <c r="G8" s="128"/>
      <c r="H8" s="127" t="s">
        <v>103</v>
      </c>
      <c r="I8" s="130" t="s">
        <v>104</v>
      </c>
    </row>
    <row r="9" spans="1:10" x14ac:dyDescent="0.25">
      <c r="A9" s="118"/>
      <c r="B9" s="120"/>
      <c r="C9" s="122"/>
      <c r="D9" s="124"/>
      <c r="E9" s="126"/>
      <c r="F9" s="36" t="s">
        <v>105</v>
      </c>
      <c r="G9" s="37" t="s">
        <v>106</v>
      </c>
      <c r="H9" s="129"/>
      <c r="I9" s="131"/>
    </row>
    <row r="10" spans="1:10" x14ac:dyDescent="0.25">
      <c r="A10" s="110" t="s">
        <v>107</v>
      </c>
      <c r="B10" s="112">
        <v>2014</v>
      </c>
      <c r="C10" s="71" t="s">
        <v>84</v>
      </c>
      <c r="D10" s="41">
        <v>7067785.531994326</v>
      </c>
      <c r="E10" s="42">
        <v>50315.883210527652</v>
      </c>
      <c r="F10" s="42">
        <v>6984949.2682832638</v>
      </c>
      <c r="G10" s="42">
        <v>7150621.7957053883</v>
      </c>
      <c r="H10" s="43">
        <v>0.71190449940449674</v>
      </c>
      <c r="I10" s="44">
        <v>0.88408158673239634</v>
      </c>
    </row>
    <row r="11" spans="1:10" ht="16.5" customHeight="1" x14ac:dyDescent="0.25">
      <c r="A11" s="111"/>
      <c r="B11" s="109"/>
      <c r="C11" s="76" t="s">
        <v>85</v>
      </c>
      <c r="D11" s="45">
        <v>7066992.7194053214</v>
      </c>
      <c r="E11" s="46">
        <v>51040.596486977716</v>
      </c>
      <c r="F11" s="46">
        <v>6982963.3425806183</v>
      </c>
      <c r="G11" s="46">
        <v>7151022.0962300245</v>
      </c>
      <c r="H11" s="47">
        <v>0.72223926801034988</v>
      </c>
      <c r="I11" s="48">
        <v>0.8968632756451933</v>
      </c>
    </row>
    <row r="12" spans="1:10" ht="16.5" customHeight="1" x14ac:dyDescent="0.25">
      <c r="A12" s="111"/>
      <c r="B12" s="109">
        <v>2015</v>
      </c>
      <c r="C12" s="58" t="s">
        <v>86</v>
      </c>
      <c r="D12" s="41">
        <v>7103389.0921515776</v>
      </c>
      <c r="E12" s="42">
        <v>49991.1696355936</v>
      </c>
      <c r="F12" s="42">
        <v>7021087.4123056391</v>
      </c>
      <c r="G12" s="41">
        <v>7185690.771997516</v>
      </c>
      <c r="H12" s="50">
        <v>0.70376504774077564</v>
      </c>
      <c r="I12" s="44">
        <v>0.87627217871230489</v>
      </c>
    </row>
    <row r="13" spans="1:10" ht="16.5" customHeight="1" x14ac:dyDescent="0.25">
      <c r="A13" s="111"/>
      <c r="B13" s="109"/>
      <c r="C13" s="59" t="s">
        <v>87</v>
      </c>
      <c r="D13" s="52">
        <v>7143958.2449243944</v>
      </c>
      <c r="E13" s="53">
        <v>51818.555952928989</v>
      </c>
      <c r="F13" s="53">
        <v>7058648.0944877397</v>
      </c>
      <c r="G13" s="52">
        <v>7229268.3953610491</v>
      </c>
      <c r="H13" s="54">
        <v>0.72534796784044464</v>
      </c>
      <c r="I13" s="48">
        <v>0.90583878606003132</v>
      </c>
    </row>
    <row r="14" spans="1:10" ht="16.5" customHeight="1" x14ac:dyDescent="0.25">
      <c r="A14" s="111"/>
      <c r="B14" s="109"/>
      <c r="C14" s="59" t="s">
        <v>84</v>
      </c>
      <c r="D14" s="52">
        <v>7211766.7431583367</v>
      </c>
      <c r="E14" s="53">
        <v>54694.12449772266</v>
      </c>
      <c r="F14" s="53">
        <v>7121722.4742068769</v>
      </c>
      <c r="G14" s="52">
        <v>7301811.0121097965</v>
      </c>
      <c r="H14" s="54">
        <v>0.75840118580665294</v>
      </c>
      <c r="I14" s="48">
        <v>0.95180815655716633</v>
      </c>
    </row>
    <row r="15" spans="1:10" ht="16.5" customHeight="1" x14ac:dyDescent="0.25">
      <c r="A15" s="111"/>
      <c r="B15" s="109"/>
      <c r="C15" s="60" t="s">
        <v>85</v>
      </c>
      <c r="D15" s="45">
        <v>7263637.9357194593</v>
      </c>
      <c r="E15" s="46">
        <v>55253.842114014755</v>
      </c>
      <c r="F15" s="46">
        <v>7172672.1900272872</v>
      </c>
      <c r="G15" s="45">
        <v>7354603.6814116314</v>
      </c>
      <c r="H15" s="56">
        <v>0.7606910284211722</v>
      </c>
      <c r="I15" s="57">
        <v>0.95826870699295541</v>
      </c>
    </row>
    <row r="16" spans="1:10" ht="16.5" customHeight="1" x14ac:dyDescent="0.25">
      <c r="A16" s="111"/>
      <c r="B16" s="109">
        <v>2016</v>
      </c>
      <c r="C16" s="58" t="s">
        <v>86</v>
      </c>
      <c r="D16" s="41">
        <v>7322620.3781114463</v>
      </c>
      <c r="E16" s="42">
        <v>55541.726803592959</v>
      </c>
      <c r="F16" s="42">
        <v>7231180.6808448872</v>
      </c>
      <c r="G16" s="41">
        <v>7414060.0753780054</v>
      </c>
      <c r="H16" s="50">
        <v>0.75849523716423428</v>
      </c>
      <c r="I16" s="44">
        <v>0.95955598067737602</v>
      </c>
    </row>
    <row r="17" spans="1:9" ht="16.5" customHeight="1" x14ac:dyDescent="0.25">
      <c r="A17" s="111"/>
      <c r="B17" s="109"/>
      <c r="C17" s="59" t="s">
        <v>87</v>
      </c>
      <c r="D17" s="52">
        <v>7355744.2290687887</v>
      </c>
      <c r="E17" s="53">
        <v>55083.131162360674</v>
      </c>
      <c r="F17" s="53">
        <v>7265059.5289731016</v>
      </c>
      <c r="G17" s="52">
        <v>7446428.9291644758</v>
      </c>
      <c r="H17" s="54">
        <v>0.74884511270362653</v>
      </c>
      <c r="I17" s="48">
        <v>0.94958911962585224</v>
      </c>
    </row>
    <row r="18" spans="1:9" ht="16.5" customHeight="1" x14ac:dyDescent="0.25">
      <c r="A18" s="111"/>
      <c r="B18" s="109"/>
      <c r="C18" s="59" t="s">
        <v>84</v>
      </c>
      <c r="D18" s="52">
        <v>7387505.4743918646</v>
      </c>
      <c r="E18" s="53">
        <v>55209.321689531454</v>
      </c>
      <c r="F18" s="53">
        <v>7296613.0237585818</v>
      </c>
      <c r="G18" s="52">
        <v>7478397.9250251474</v>
      </c>
      <c r="H18" s="54">
        <v>0.74733374994996205</v>
      </c>
      <c r="I18" s="48">
        <v>0.94981331438543448</v>
      </c>
    </row>
    <row r="19" spans="1:9" ht="16.5" customHeight="1" x14ac:dyDescent="0.25">
      <c r="A19" s="111"/>
      <c r="B19" s="109"/>
      <c r="C19" s="60" t="s">
        <v>85</v>
      </c>
      <c r="D19" s="45">
        <v>7379608.3909108061</v>
      </c>
      <c r="E19" s="46">
        <v>55534.923638534667</v>
      </c>
      <c r="F19" s="46">
        <v>7288179.8938605385</v>
      </c>
      <c r="G19" s="45">
        <v>7471036.8879610738</v>
      </c>
      <c r="H19" s="56">
        <v>0.75254567311369802</v>
      </c>
      <c r="I19" s="57">
        <v>0.95590173055626271</v>
      </c>
    </row>
    <row r="20" spans="1:9" ht="16.5" customHeight="1" x14ac:dyDescent="0.25">
      <c r="A20" s="111"/>
      <c r="B20" s="109">
        <v>2017</v>
      </c>
      <c r="C20" s="58" t="s">
        <v>86</v>
      </c>
      <c r="D20" s="41">
        <v>7446150.537403306</v>
      </c>
      <c r="E20" s="42">
        <v>53146.874568712767</v>
      </c>
      <c r="F20" s="42">
        <v>7358653.5436851969</v>
      </c>
      <c r="G20" s="41">
        <v>7533647.5311214151</v>
      </c>
      <c r="H20" s="50">
        <v>0.71374966570641829</v>
      </c>
      <c r="I20" s="44">
        <v>0.91089527380337598</v>
      </c>
    </row>
    <row r="21" spans="1:9" ht="16.5" customHeight="1" x14ac:dyDescent="0.25">
      <c r="A21" s="111"/>
      <c r="B21" s="109"/>
      <c r="C21" s="59" t="s">
        <v>87</v>
      </c>
      <c r="D21" s="52">
        <v>7406430.7683488401</v>
      </c>
      <c r="E21" s="53">
        <v>58136.070042375926</v>
      </c>
      <c r="F21" s="53">
        <v>7310719.9406365398</v>
      </c>
      <c r="G21" s="52">
        <v>7502141.5960611394</v>
      </c>
      <c r="H21" s="54">
        <v>0.78494043704315297</v>
      </c>
      <c r="I21" s="48">
        <v>0.99894678797815106</v>
      </c>
    </row>
    <row r="22" spans="1:9" ht="16.5" customHeight="1" x14ac:dyDescent="0.25">
      <c r="A22" s="111"/>
      <c r="B22" s="109"/>
      <c r="C22" s="59" t="s">
        <v>84</v>
      </c>
      <c r="D22" s="52">
        <v>7471321.2198515162</v>
      </c>
      <c r="E22" s="53">
        <v>58890.854205704258</v>
      </c>
      <c r="F22" s="53">
        <v>7374367.7725922875</v>
      </c>
      <c r="G22" s="52">
        <v>7568274.6671107449</v>
      </c>
      <c r="H22" s="54">
        <v>0.78822543527146927</v>
      </c>
      <c r="I22" s="48">
        <v>1.007722429164907</v>
      </c>
    </row>
    <row r="23" spans="1:9" ht="16.5" customHeight="1" x14ac:dyDescent="0.25">
      <c r="A23" s="111"/>
      <c r="B23" s="109"/>
      <c r="C23" s="60" t="s">
        <v>85</v>
      </c>
      <c r="D23" s="45">
        <v>7525557.4403595533</v>
      </c>
      <c r="E23" s="46">
        <v>61925.460908225388</v>
      </c>
      <c r="F23" s="46">
        <v>7423608.0461939052</v>
      </c>
      <c r="G23" s="45">
        <v>7627506.8345252015</v>
      </c>
      <c r="H23" s="56">
        <v>0.82286875622155553</v>
      </c>
      <c r="I23" s="57">
        <v>1.056008576611982</v>
      </c>
    </row>
    <row r="24" spans="1:9" ht="16.5" customHeight="1" x14ac:dyDescent="0.25">
      <c r="A24" s="111"/>
      <c r="B24" s="109">
        <v>2018</v>
      </c>
      <c r="C24" s="58" t="s">
        <v>86</v>
      </c>
      <c r="D24" s="41">
        <v>7549402.066785628</v>
      </c>
      <c r="E24" s="42">
        <v>62098.393170816606</v>
      </c>
      <c r="F24" s="42">
        <v>7447167.9700252097</v>
      </c>
      <c r="G24" s="41">
        <v>7651636.1635460462</v>
      </c>
      <c r="H24" s="50">
        <v>0.82256041765247712</v>
      </c>
      <c r="I24" s="44">
        <v>1.0573650123656895</v>
      </c>
    </row>
    <row r="25" spans="1:9" ht="16.5" customHeight="1" x14ac:dyDescent="0.25">
      <c r="A25" s="111"/>
      <c r="B25" s="109"/>
      <c r="C25" s="59" t="s">
        <v>87</v>
      </c>
      <c r="D25" s="52">
        <v>7530787.0732871229</v>
      </c>
      <c r="E25" s="53">
        <v>63381.525562181901</v>
      </c>
      <c r="F25" s="53">
        <v>7426440.5244267862</v>
      </c>
      <c r="G25" s="52">
        <v>7635133.6221474595</v>
      </c>
      <c r="H25" s="54">
        <v>0.84163215538261682</v>
      </c>
      <c r="I25" s="48">
        <v>1.0804815256332727</v>
      </c>
    </row>
    <row r="26" spans="1:9" ht="16.5" customHeight="1" x14ac:dyDescent="0.25">
      <c r="A26" s="111"/>
      <c r="B26" s="109"/>
      <c r="C26" s="59" t="s">
        <v>84</v>
      </c>
      <c r="D26" s="52">
        <v>7601070.6554041365</v>
      </c>
      <c r="E26" s="53">
        <v>60692.611363904383</v>
      </c>
      <c r="F26" s="53">
        <v>7501150.9314629408</v>
      </c>
      <c r="G26" s="52">
        <v>7700990.3793453323</v>
      </c>
      <c r="H26" s="54">
        <v>0.79847450596652103</v>
      </c>
      <c r="I26" s="48">
        <v>1.0300812897096823</v>
      </c>
    </row>
    <row r="27" spans="1:9" ht="16.5" customHeight="1" x14ac:dyDescent="0.25">
      <c r="A27" s="111"/>
      <c r="B27" s="109"/>
      <c r="C27" s="60" t="s">
        <v>85</v>
      </c>
      <c r="D27" s="45">
        <v>7563658.3882529875</v>
      </c>
      <c r="E27" s="46">
        <v>58011.973489005621</v>
      </c>
      <c r="F27" s="46">
        <v>7468151.8637182266</v>
      </c>
      <c r="G27" s="45">
        <v>7659164.9127877485</v>
      </c>
      <c r="H27" s="56">
        <v>0.76698299303288486</v>
      </c>
      <c r="I27" s="57">
        <v>0.98689843245061659</v>
      </c>
    </row>
    <row r="28" spans="1:9" ht="16.5" customHeight="1" x14ac:dyDescent="0.25">
      <c r="A28" s="111"/>
      <c r="B28" s="109">
        <v>2019</v>
      </c>
      <c r="C28" s="58" t="s">
        <v>86</v>
      </c>
      <c r="D28" s="41">
        <v>7611895.921128572</v>
      </c>
      <c r="E28" s="42">
        <v>58550.919814032823</v>
      </c>
      <c r="F28" s="42">
        <v>7515502.1161356848</v>
      </c>
      <c r="G28" s="41">
        <v>7708289.7261214592</v>
      </c>
      <c r="H28" s="50">
        <v>0.76920284277023876</v>
      </c>
      <c r="I28" s="44">
        <v>0.99306000842362763</v>
      </c>
    </row>
    <row r="29" spans="1:9" ht="16.5" customHeight="1" x14ac:dyDescent="0.25">
      <c r="A29" s="111"/>
      <c r="B29" s="109"/>
      <c r="C29" s="59" t="s">
        <v>87</v>
      </c>
      <c r="D29" s="52">
        <v>7640604.2570006959</v>
      </c>
      <c r="E29" s="53">
        <v>59738.64590866967</v>
      </c>
      <c r="F29" s="53">
        <v>7542255.0696173189</v>
      </c>
      <c r="G29" s="52">
        <v>7738953.4443840729</v>
      </c>
      <c r="H29" s="54">
        <v>0.78185761098586137</v>
      </c>
      <c r="I29" s="48">
        <v>1.0113927747412665</v>
      </c>
    </row>
    <row r="30" spans="1:9" ht="16.5" customHeight="1" x14ac:dyDescent="0.25">
      <c r="A30" s="111"/>
      <c r="B30" s="109"/>
      <c r="C30" s="59" t="s">
        <v>84</v>
      </c>
      <c r="D30" s="52">
        <v>7638449.8184490073</v>
      </c>
      <c r="E30" s="53">
        <v>56996.721488707219</v>
      </c>
      <c r="F30" s="53">
        <v>7544614.7280035187</v>
      </c>
      <c r="G30" s="52">
        <v>7732284.908894496</v>
      </c>
      <c r="H30" s="54">
        <v>0.74618178875829078</v>
      </c>
      <c r="I30" s="48">
        <v>0.96510057373278446</v>
      </c>
    </row>
    <row r="31" spans="1:9" ht="16.5" customHeight="1" x14ac:dyDescent="0.25">
      <c r="A31" s="111"/>
      <c r="B31" s="109"/>
      <c r="C31" s="60" t="s">
        <v>85</v>
      </c>
      <c r="D31" s="61">
        <v>7665212.5054182708</v>
      </c>
      <c r="E31" s="46">
        <v>53919.381005540512</v>
      </c>
      <c r="F31" s="46">
        <v>7576442.9426853247</v>
      </c>
      <c r="G31" s="45">
        <v>7753982.068151217</v>
      </c>
      <c r="H31" s="56">
        <v>0.70342969575111958</v>
      </c>
      <c r="I31" s="57">
        <v>1.0125741142423756</v>
      </c>
    </row>
    <row r="32" spans="1:9" ht="16.5" customHeight="1" x14ac:dyDescent="0.25">
      <c r="A32" s="111"/>
      <c r="B32" s="109">
        <v>2020</v>
      </c>
      <c r="C32" s="58" t="s">
        <v>86</v>
      </c>
      <c r="D32" s="62">
        <v>7702544.35710009</v>
      </c>
      <c r="E32" s="42">
        <v>67220.593326811781</v>
      </c>
      <c r="F32" s="62">
        <v>7591876.4939868785</v>
      </c>
      <c r="G32" s="42">
        <v>7813212.2202133015</v>
      </c>
      <c r="H32" s="63">
        <v>0.87270634494754762</v>
      </c>
      <c r="I32" s="64">
        <v>1.2608249035750096</v>
      </c>
    </row>
    <row r="33" spans="1:9" ht="16.5" customHeight="1" x14ac:dyDescent="0.25">
      <c r="A33" s="111"/>
      <c r="B33" s="109"/>
      <c r="C33" s="59" t="s">
        <v>87</v>
      </c>
      <c r="D33" s="65">
        <v>7742382.4899552343</v>
      </c>
      <c r="E33" s="53">
        <v>78077.221324765487</v>
      </c>
      <c r="F33" s="65">
        <v>7613840.4864158342</v>
      </c>
      <c r="G33" s="53">
        <v>7870924.4934946345</v>
      </c>
      <c r="H33" s="48">
        <v>1.0084392165597713</v>
      </c>
      <c r="I33" s="66">
        <v>1.6092796018140014</v>
      </c>
    </row>
    <row r="34" spans="1:9" ht="16.5" customHeight="1" x14ac:dyDescent="0.25">
      <c r="A34" s="111"/>
      <c r="B34" s="109"/>
      <c r="C34" s="59" t="s">
        <v>84</v>
      </c>
      <c r="D34" s="93">
        <v>7750400.8289001025</v>
      </c>
      <c r="E34" s="67">
        <v>64350.859009780084</v>
      </c>
      <c r="F34" s="93">
        <v>7644457.5204040231</v>
      </c>
      <c r="G34" s="67">
        <v>7856344.1373961819</v>
      </c>
      <c r="H34" s="48">
        <v>0.83029072212401211</v>
      </c>
      <c r="I34" s="66">
        <v>1.099112360273037</v>
      </c>
    </row>
    <row r="35" spans="1:9" ht="16.5" customHeight="1" x14ac:dyDescent="0.25">
      <c r="A35" s="111"/>
      <c r="B35" s="109"/>
      <c r="C35" s="59" t="s">
        <v>85</v>
      </c>
      <c r="D35" s="68">
        <v>7797490.4131885972</v>
      </c>
      <c r="E35" s="69">
        <v>67039.834466828484</v>
      </c>
      <c r="F35" s="68">
        <v>7687119.5547833713</v>
      </c>
      <c r="G35" s="69">
        <v>7907861.2715938231</v>
      </c>
      <c r="H35" s="57">
        <v>0.85976167862211128</v>
      </c>
      <c r="I35" s="70">
        <v>1.3955581202403293</v>
      </c>
    </row>
    <row r="36" spans="1:9" ht="16.5" customHeight="1" x14ac:dyDescent="0.25">
      <c r="A36" s="111"/>
      <c r="B36" s="109">
        <v>2021</v>
      </c>
      <c r="C36" s="58" t="s">
        <v>86</v>
      </c>
      <c r="D36" s="87">
        <v>7775215.4441212127</v>
      </c>
      <c r="E36" s="85">
        <v>65407.943925048639</v>
      </c>
      <c r="F36" s="88">
        <v>7667532.3805355076</v>
      </c>
      <c r="G36" s="85">
        <v>7882898.5077069178</v>
      </c>
      <c r="H36" s="50">
        <v>0.84123641840051044</v>
      </c>
      <c r="I36" s="44">
        <v>1.1455798701868083</v>
      </c>
    </row>
    <row r="37" spans="1:9" x14ac:dyDescent="0.25">
      <c r="A37" s="111"/>
      <c r="B37" s="109"/>
      <c r="C37" s="59" t="s">
        <v>87</v>
      </c>
      <c r="D37" s="89">
        <v>7814381.6680967687</v>
      </c>
      <c r="E37" s="67">
        <v>63316.637700683626</v>
      </c>
      <c r="F37" s="93">
        <v>7710141.5847917693</v>
      </c>
      <c r="G37" s="67">
        <v>7918621.7514017681</v>
      </c>
      <c r="H37" s="54">
        <v>0.8102578091262429</v>
      </c>
      <c r="I37" s="48">
        <v>1.1070930120618703</v>
      </c>
    </row>
    <row r="38" spans="1:9" x14ac:dyDescent="0.25">
      <c r="A38" s="111"/>
      <c r="B38" s="109"/>
      <c r="C38" s="59" t="s">
        <v>84</v>
      </c>
      <c r="D38" s="89">
        <v>7813508.0542581696</v>
      </c>
      <c r="E38" s="67">
        <v>61176.996037133642</v>
      </c>
      <c r="F38" s="93">
        <v>7712790.5273198821</v>
      </c>
      <c r="G38" s="67">
        <v>7914225.5811964571</v>
      </c>
      <c r="H38" s="54">
        <v>0.78296452262301919</v>
      </c>
      <c r="I38" s="48">
        <v>1.0697211898344008</v>
      </c>
    </row>
    <row r="39" spans="1:9" x14ac:dyDescent="0.25">
      <c r="A39" s="111"/>
      <c r="B39" s="109"/>
      <c r="C39" s="59" t="s">
        <v>129</v>
      </c>
      <c r="D39" s="89">
        <v>7855604.1689966405</v>
      </c>
      <c r="E39" s="67">
        <v>58123.080249993349</v>
      </c>
      <c r="F39" s="93">
        <v>7759913.977625493</v>
      </c>
      <c r="G39" s="67">
        <v>7951294.360367788</v>
      </c>
      <c r="H39" s="54">
        <v>0.739893189621049</v>
      </c>
      <c r="I39" s="48">
        <v>1.2640513509734919</v>
      </c>
    </row>
    <row r="40" spans="1:9" x14ac:dyDescent="0.25">
      <c r="A40" s="111"/>
      <c r="B40" s="109">
        <v>2022</v>
      </c>
      <c r="C40" s="58" t="s">
        <v>86</v>
      </c>
      <c r="D40" s="87">
        <v>7814242.7854409805</v>
      </c>
      <c r="E40" s="85">
        <v>57028.305823757284</v>
      </c>
      <c r="F40" s="88">
        <v>7720354.7141164169</v>
      </c>
      <c r="G40" s="85">
        <v>7908130.856765544</v>
      </c>
      <c r="H40" s="50">
        <v>0.72979951339634508</v>
      </c>
      <c r="I40" s="44">
        <v>1.2301653349637089</v>
      </c>
    </row>
    <row r="41" spans="1:9" x14ac:dyDescent="0.25">
      <c r="A41" s="111"/>
      <c r="B41" s="109"/>
      <c r="C41" s="59" t="s">
        <v>87</v>
      </c>
      <c r="D41" s="89">
        <v>7853679.15400095</v>
      </c>
      <c r="E41" s="67">
        <v>59767.670418329835</v>
      </c>
      <c r="F41" s="93">
        <v>7755281.0659051817</v>
      </c>
      <c r="G41" s="67">
        <v>7952077.2420967184</v>
      </c>
      <c r="H41" s="54">
        <v>0.76101492366010404</v>
      </c>
      <c r="I41" s="48">
        <v>1.2709882638917336</v>
      </c>
    </row>
    <row r="42" spans="1:9" x14ac:dyDescent="0.25">
      <c r="A42" s="111"/>
      <c r="B42" s="109"/>
      <c r="C42" s="59" t="s">
        <v>84</v>
      </c>
      <c r="D42" s="89">
        <v>7832484.6261784704</v>
      </c>
      <c r="E42" s="67">
        <v>61630.081345498045</v>
      </c>
      <c r="F42" s="93">
        <v>7731020.9060164867</v>
      </c>
      <c r="G42" s="67">
        <v>7933948.3463404542</v>
      </c>
      <c r="H42" s="54">
        <v>0.78685224787434838</v>
      </c>
      <c r="I42" s="48">
        <v>1.3083234714390208</v>
      </c>
    </row>
    <row r="43" spans="1:9" x14ac:dyDescent="0.25">
      <c r="A43" s="111"/>
      <c r="B43" s="109"/>
      <c r="C43" s="60" t="s">
        <v>85</v>
      </c>
      <c r="D43" s="90">
        <v>7882628.4522486981</v>
      </c>
      <c r="E43" s="69">
        <v>55702.571478656282</v>
      </c>
      <c r="F43" s="68">
        <v>7790923.4752870537</v>
      </c>
      <c r="G43" s="69">
        <v>7974333.4292103425</v>
      </c>
      <c r="H43" s="56">
        <v>0.70664971482660532</v>
      </c>
      <c r="I43" s="57">
        <v>1.1848700774270879</v>
      </c>
    </row>
    <row r="44" spans="1:9" x14ac:dyDescent="0.25">
      <c r="A44" s="114"/>
      <c r="B44" s="107">
        <v>2023</v>
      </c>
      <c r="C44" s="49" t="s">
        <v>151</v>
      </c>
      <c r="D44" s="89">
        <v>7897406.0850170981</v>
      </c>
      <c r="E44" s="67">
        <v>59135.206753205326</v>
      </c>
      <c r="F44" s="93">
        <v>7800049.762605452</v>
      </c>
      <c r="G44" s="67">
        <v>7994762.4074287442</v>
      </c>
      <c r="H44" s="47">
        <v>0.74879278229590107</v>
      </c>
      <c r="I44" s="48">
        <v>1.246150718500135</v>
      </c>
    </row>
    <row r="45" spans="1:9" x14ac:dyDescent="0.25">
      <c r="A45" s="114"/>
      <c r="B45" s="107"/>
      <c r="C45" s="51" t="s">
        <v>87</v>
      </c>
      <c r="D45" s="89">
        <v>7928681.2299578665</v>
      </c>
      <c r="E45" s="67">
        <v>58898.604394372</v>
      </c>
      <c r="F45" s="93">
        <v>7831714.3493061932</v>
      </c>
      <c r="G45" s="67">
        <v>8025648.1106095398</v>
      </c>
      <c r="H45" s="47">
        <v>0.74285499298204205</v>
      </c>
      <c r="I45" s="48">
        <v>1.2193119896967783</v>
      </c>
    </row>
    <row r="46" spans="1:9" x14ac:dyDescent="0.25">
      <c r="A46" s="114"/>
      <c r="B46" s="107"/>
      <c r="C46" s="51" t="s">
        <v>84</v>
      </c>
      <c r="D46" s="89">
        <v>8001087.8788543874</v>
      </c>
      <c r="E46" s="67">
        <v>59391.680424186692</v>
      </c>
      <c r="F46" s="93">
        <v>7903309.4856132418</v>
      </c>
      <c r="G46" s="67">
        <v>8098866.2720955331</v>
      </c>
      <c r="H46" s="47">
        <v>0.74229506441429705</v>
      </c>
      <c r="I46" s="48">
        <v>1.2110990288701478</v>
      </c>
    </row>
    <row r="47" spans="1:9" x14ac:dyDescent="0.25">
      <c r="A47" s="114"/>
      <c r="B47" s="107"/>
      <c r="C47" s="60" t="s">
        <v>85</v>
      </c>
      <c r="D47" s="90">
        <v>8030844.7866402492</v>
      </c>
      <c r="E47" s="69">
        <v>62576.745269672727</v>
      </c>
      <c r="F47" s="68">
        <v>7927822.5411381563</v>
      </c>
      <c r="G47" s="69">
        <v>8133867.0321423421</v>
      </c>
      <c r="H47" s="94">
        <v>0.77920501431894906</v>
      </c>
      <c r="I47" s="57">
        <v>1.2700438617668466</v>
      </c>
    </row>
    <row r="48" spans="1:9" x14ac:dyDescent="0.25">
      <c r="A48" s="114"/>
      <c r="B48" s="107">
        <v>2024</v>
      </c>
      <c r="C48" s="91" t="s">
        <v>86</v>
      </c>
      <c r="D48" s="89">
        <v>8026737.5726125268</v>
      </c>
      <c r="E48" s="67">
        <v>64551.987251250961</v>
      </c>
      <c r="F48" s="93">
        <v>7920463.5111722471</v>
      </c>
      <c r="G48" s="67">
        <v>8133011.6340528065</v>
      </c>
      <c r="H48" s="47">
        <v>0.80421200602725962</v>
      </c>
      <c r="I48" s="48">
        <v>1.2964299391403502</v>
      </c>
    </row>
    <row r="49" spans="1:9" x14ac:dyDescent="0.25">
      <c r="A49" s="114"/>
      <c r="B49" s="107"/>
      <c r="C49" s="51" t="s">
        <v>87</v>
      </c>
      <c r="D49" s="89">
        <v>8088106.6473318506</v>
      </c>
      <c r="E49" s="67">
        <v>66025.95274371843</v>
      </c>
      <c r="F49" s="93">
        <v>7979405.7579738516</v>
      </c>
      <c r="G49" s="67">
        <v>8196807.5366898496</v>
      </c>
      <c r="H49" s="47">
        <v>0.8163338544194324</v>
      </c>
      <c r="I49" s="48">
        <v>1.3098760970299794</v>
      </c>
    </row>
    <row r="50" spans="1:9" ht="18" x14ac:dyDescent="0.25">
      <c r="A50" s="111"/>
      <c r="B50" s="108">
        <v>2024</v>
      </c>
      <c r="C50" s="51" t="s">
        <v>160</v>
      </c>
      <c r="D50" s="90">
        <v>8100709.8151527727</v>
      </c>
      <c r="E50" s="69">
        <v>63733.780007280089</v>
      </c>
      <c r="F50" s="68">
        <v>7995782.6118176039</v>
      </c>
      <c r="G50" s="69">
        <v>8205637.0184879415</v>
      </c>
      <c r="H50" s="94">
        <v>0.78676784456669402</v>
      </c>
      <c r="I50" s="57">
        <v>1.2644021257663081</v>
      </c>
    </row>
    <row r="51" spans="1:9" x14ac:dyDescent="0.25">
      <c r="A51" s="110" t="s">
        <v>108</v>
      </c>
      <c r="B51" s="112">
        <v>2014</v>
      </c>
      <c r="C51" s="71" t="s">
        <v>84</v>
      </c>
      <c r="D51" s="41">
        <v>4368531.4287746167</v>
      </c>
      <c r="E51" s="42">
        <v>39518.264381979963</v>
      </c>
      <c r="F51" s="42">
        <v>4303471.5478608254</v>
      </c>
      <c r="G51" s="42">
        <v>4433591.3096884079</v>
      </c>
      <c r="H51" s="43">
        <v>0.9046121111017148</v>
      </c>
      <c r="I51" s="44">
        <v>0.87565132708689752</v>
      </c>
    </row>
    <row r="52" spans="1:9" x14ac:dyDescent="0.25">
      <c r="A52" s="111"/>
      <c r="B52" s="107"/>
      <c r="C52" s="76" t="s">
        <v>85</v>
      </c>
      <c r="D52" s="45">
        <v>4390333.0856887717</v>
      </c>
      <c r="E52" s="46">
        <v>41936.877642161031</v>
      </c>
      <c r="F52" s="46">
        <v>4321291.3828720013</v>
      </c>
      <c r="G52" s="46">
        <v>4459374.7885055421</v>
      </c>
      <c r="H52" s="47">
        <v>0.9552094755375905</v>
      </c>
      <c r="I52" s="48">
        <v>0.92699692149335511</v>
      </c>
    </row>
    <row r="53" spans="1:9" x14ac:dyDescent="0.25">
      <c r="A53" s="111"/>
      <c r="B53" s="107">
        <v>2015</v>
      </c>
      <c r="C53" s="58" t="s">
        <v>86</v>
      </c>
      <c r="D53" s="41">
        <v>4418887.942133707</v>
      </c>
      <c r="E53" s="42">
        <v>42115.503654914006</v>
      </c>
      <c r="F53" s="42">
        <v>4349552.1629626341</v>
      </c>
      <c r="G53" s="41">
        <v>4488223.7213047799</v>
      </c>
      <c r="H53" s="50">
        <v>0.95307924089557439</v>
      </c>
      <c r="I53" s="44">
        <v>0.92801617865829134</v>
      </c>
    </row>
    <row r="54" spans="1:9" x14ac:dyDescent="0.25">
      <c r="A54" s="111"/>
      <c r="B54" s="107"/>
      <c r="C54" s="59" t="s">
        <v>87</v>
      </c>
      <c r="D54" s="52">
        <v>4389867.4107091259</v>
      </c>
      <c r="E54" s="53">
        <v>44511.208783497546</v>
      </c>
      <c r="F54" s="53">
        <v>4316587.5238499306</v>
      </c>
      <c r="G54" s="52">
        <v>4463147.2975683212</v>
      </c>
      <c r="H54" s="54">
        <v>1.0139533753322936</v>
      </c>
      <c r="I54" s="48">
        <v>0.98395216088720927</v>
      </c>
    </row>
    <row r="55" spans="1:9" x14ac:dyDescent="0.25">
      <c r="A55" s="111"/>
      <c r="B55" s="109"/>
      <c r="C55" s="59" t="s">
        <v>84</v>
      </c>
      <c r="D55" s="52">
        <v>4466700.5800873796</v>
      </c>
      <c r="E55" s="53">
        <v>48184.190507011117</v>
      </c>
      <c r="F55" s="53">
        <v>4387373.7739804024</v>
      </c>
      <c r="G55" s="52">
        <v>4546027.3861943567</v>
      </c>
      <c r="H55" s="54">
        <v>1.0787423433264587</v>
      </c>
      <c r="I55" s="48">
        <v>1.056201279614553</v>
      </c>
    </row>
    <row r="56" spans="1:9" x14ac:dyDescent="0.25">
      <c r="A56" s="111"/>
      <c r="B56" s="107"/>
      <c r="C56" s="60" t="s">
        <v>85</v>
      </c>
      <c r="D56" s="45">
        <v>4480940.7961978959</v>
      </c>
      <c r="E56" s="46">
        <v>46168.636114783942</v>
      </c>
      <c r="F56" s="46">
        <v>4404932.246365184</v>
      </c>
      <c r="G56" s="45">
        <v>4556949.3460306078</v>
      </c>
      <c r="H56" s="56">
        <v>1.0303335441065924</v>
      </c>
      <c r="I56" s="57">
        <v>1.010456208117789</v>
      </c>
    </row>
    <row r="57" spans="1:9" x14ac:dyDescent="0.25">
      <c r="A57" s="111"/>
      <c r="B57" s="107">
        <v>2016</v>
      </c>
      <c r="C57" s="58" t="s">
        <v>86</v>
      </c>
      <c r="D57" s="41">
        <v>4512965.45293622</v>
      </c>
      <c r="E57" s="42">
        <v>45590.528972924505</v>
      </c>
      <c r="F57" s="42">
        <v>4437908.6549679432</v>
      </c>
      <c r="G57" s="41">
        <v>4588022.2509044968</v>
      </c>
      <c r="H57" s="50">
        <v>1.010212230702153</v>
      </c>
      <c r="I57" s="44">
        <v>0.99435753093432377</v>
      </c>
    </row>
    <row r="58" spans="1:9" x14ac:dyDescent="0.25">
      <c r="A58" s="111"/>
      <c r="B58" s="107"/>
      <c r="C58" s="59" t="s">
        <v>87</v>
      </c>
      <c r="D58" s="52">
        <v>4603709.9837628379</v>
      </c>
      <c r="E58" s="53">
        <v>44759.151647336977</v>
      </c>
      <c r="F58" s="53">
        <v>4530021.9025295451</v>
      </c>
      <c r="G58" s="52">
        <v>4677398.0649961308</v>
      </c>
      <c r="H58" s="54">
        <v>0.97224090581729317</v>
      </c>
      <c r="I58" s="48">
        <v>0.96683243586273737</v>
      </c>
    </row>
    <row r="59" spans="1:9" x14ac:dyDescent="0.25">
      <c r="A59" s="111"/>
      <c r="B59" s="109"/>
      <c r="C59" s="59" t="s">
        <v>84</v>
      </c>
      <c r="D59" s="52">
        <v>4628265.2492484273</v>
      </c>
      <c r="E59" s="53">
        <v>46776.36600073579</v>
      </c>
      <c r="F59" s="53">
        <v>4551256.1789063727</v>
      </c>
      <c r="G59" s="52">
        <v>4705274.3195904819</v>
      </c>
      <c r="H59" s="54">
        <v>1.0106673555136385</v>
      </c>
      <c r="I59" s="48">
        <v>1.0078000559139901</v>
      </c>
    </row>
    <row r="60" spans="1:9" x14ac:dyDescent="0.25">
      <c r="A60" s="111"/>
      <c r="B60" s="107"/>
      <c r="C60" s="60" t="s">
        <v>85</v>
      </c>
      <c r="D60" s="45">
        <v>4603292.5755375484</v>
      </c>
      <c r="E60" s="46">
        <v>45817.856702978155</v>
      </c>
      <c r="F60" s="46">
        <v>4527861.5223919004</v>
      </c>
      <c r="G60" s="45">
        <v>4678723.6286831964</v>
      </c>
      <c r="H60" s="56">
        <v>0.99532792997907116</v>
      </c>
      <c r="I60" s="57">
        <v>0.98974485285431035</v>
      </c>
    </row>
    <row r="61" spans="1:9" x14ac:dyDescent="0.25">
      <c r="A61" s="111"/>
      <c r="B61" s="107">
        <v>2017</v>
      </c>
      <c r="C61" s="58" t="s">
        <v>86</v>
      </c>
      <c r="D61" s="41">
        <v>4610967.0068942877</v>
      </c>
      <c r="E61" s="42">
        <v>45619.486313919348</v>
      </c>
      <c r="F61" s="42">
        <v>4535862.5357504254</v>
      </c>
      <c r="G61" s="41">
        <v>4686071.4780381499</v>
      </c>
      <c r="H61" s="50">
        <v>0.98936917669784652</v>
      </c>
      <c r="I61" s="44">
        <v>0.98466313639253533</v>
      </c>
    </row>
    <row r="62" spans="1:9" x14ac:dyDescent="0.25">
      <c r="A62" s="111"/>
      <c r="B62" s="107"/>
      <c r="C62" s="59" t="s">
        <v>87</v>
      </c>
      <c r="D62" s="52">
        <v>4636108.1269517848</v>
      </c>
      <c r="E62" s="53">
        <v>45905.757724854157</v>
      </c>
      <c r="F62" s="53">
        <v>4560532.3602134502</v>
      </c>
      <c r="G62" s="52">
        <v>4711683.8936901195</v>
      </c>
      <c r="H62" s="54">
        <v>0.99017875484791462</v>
      </c>
      <c r="I62" s="48">
        <v>0.98823028402349977</v>
      </c>
    </row>
    <row r="63" spans="1:9" x14ac:dyDescent="0.25">
      <c r="A63" s="111"/>
      <c r="B63" s="109"/>
      <c r="C63" s="59" t="s">
        <v>84</v>
      </c>
      <c r="D63" s="52">
        <v>4635016.9699080512</v>
      </c>
      <c r="E63" s="53">
        <v>48777.045070051936</v>
      </c>
      <c r="F63" s="53">
        <v>4554714.1328980513</v>
      </c>
      <c r="G63" s="52">
        <v>4715319.8069180511</v>
      </c>
      <c r="H63" s="54">
        <v>1.052359578977325</v>
      </c>
      <c r="I63" s="48">
        <v>1.0501615244025144</v>
      </c>
    </row>
    <row r="64" spans="1:9" x14ac:dyDescent="0.25">
      <c r="A64" s="111"/>
      <c r="B64" s="107"/>
      <c r="C64" s="60" t="s">
        <v>85</v>
      </c>
      <c r="D64" s="45">
        <v>4670314.0713481819</v>
      </c>
      <c r="E64" s="46">
        <v>48811.502942722545</v>
      </c>
      <c r="F64" s="46">
        <v>4589954.505503362</v>
      </c>
      <c r="G64" s="45">
        <v>4750673.6371930018</v>
      </c>
      <c r="H64" s="56">
        <v>1.0451439067486976</v>
      </c>
      <c r="I64" s="57">
        <v>1.0470413533954726</v>
      </c>
    </row>
    <row r="65" spans="1:9" x14ac:dyDescent="0.25">
      <c r="A65" s="111"/>
      <c r="B65" s="107">
        <v>2018</v>
      </c>
      <c r="C65" s="58" t="s">
        <v>86</v>
      </c>
      <c r="D65" s="41">
        <v>4747625.0177514283</v>
      </c>
      <c r="E65" s="42">
        <v>48727.55488384029</v>
      </c>
      <c r="F65" s="42">
        <v>4667403.6576400651</v>
      </c>
      <c r="G65" s="41">
        <v>4827846.3778627915</v>
      </c>
      <c r="H65" s="50">
        <v>1.0263564350943337</v>
      </c>
      <c r="I65" s="44">
        <v>1.0369485306981632</v>
      </c>
    </row>
    <row r="66" spans="1:9" x14ac:dyDescent="0.25">
      <c r="A66" s="111"/>
      <c r="B66" s="107"/>
      <c r="C66" s="59" t="s">
        <v>87</v>
      </c>
      <c r="D66" s="52">
        <v>4800194.5072918646</v>
      </c>
      <c r="E66" s="53">
        <v>50771.589788566002</v>
      </c>
      <c r="F66" s="53">
        <v>4716608.0027450155</v>
      </c>
      <c r="G66" s="52">
        <v>4883781.0118387137</v>
      </c>
      <c r="H66" s="54">
        <v>1.0576985934932439</v>
      </c>
      <c r="I66" s="48">
        <v>1.0746926965630863</v>
      </c>
    </row>
    <row r="67" spans="1:9" x14ac:dyDescent="0.25">
      <c r="A67" s="111"/>
      <c r="B67" s="109"/>
      <c r="C67" s="59" t="s">
        <v>84</v>
      </c>
      <c r="D67" s="52">
        <v>4831171.5483275205</v>
      </c>
      <c r="E67" s="53">
        <v>49438.309989374357</v>
      </c>
      <c r="F67" s="53">
        <v>4749780.0547791738</v>
      </c>
      <c r="G67" s="52">
        <v>4912563.0418758672</v>
      </c>
      <c r="H67" s="54">
        <v>1.0233192817690184</v>
      </c>
      <c r="I67" s="48">
        <v>1.0432127247159062</v>
      </c>
    </row>
    <row r="68" spans="1:9" x14ac:dyDescent="0.25">
      <c r="A68" s="111"/>
      <c r="B68" s="107"/>
      <c r="C68" s="60" t="s">
        <v>85</v>
      </c>
      <c r="D68" s="45">
        <v>4866821.5732301921</v>
      </c>
      <c r="E68" s="46">
        <v>49032.35105223304</v>
      </c>
      <c r="F68" s="46">
        <v>4786098.4197650785</v>
      </c>
      <c r="G68" s="45">
        <v>4947544.7266953057</v>
      </c>
      <c r="H68" s="56">
        <v>1.0074819944485747</v>
      </c>
      <c r="I68" s="57">
        <v>1.0309662719732147</v>
      </c>
    </row>
    <row r="69" spans="1:9" x14ac:dyDescent="0.25">
      <c r="A69" s="111"/>
      <c r="B69" s="109">
        <v>2019</v>
      </c>
      <c r="C69" s="58" t="s">
        <v>86</v>
      </c>
      <c r="D69" s="41">
        <v>4937121.4596791686</v>
      </c>
      <c r="E69" s="42">
        <v>46676.909260901011</v>
      </c>
      <c r="F69" s="42">
        <v>4860276.1273896564</v>
      </c>
      <c r="G69" s="41">
        <v>5013966.7919686809</v>
      </c>
      <c r="H69" s="50">
        <v>0.94542760679690152</v>
      </c>
      <c r="I69" s="44">
        <v>0.97464446901867796</v>
      </c>
    </row>
    <row r="70" spans="1:9" x14ac:dyDescent="0.25">
      <c r="A70" s="111"/>
      <c r="B70" s="109"/>
      <c r="C70" s="59" t="s">
        <v>87</v>
      </c>
      <c r="D70" s="52">
        <v>4977799.3057627333</v>
      </c>
      <c r="E70" s="53">
        <v>49119.32730316501</v>
      </c>
      <c r="F70" s="53">
        <v>4896932.9611778567</v>
      </c>
      <c r="G70" s="52">
        <v>5058665.65034761</v>
      </c>
      <c r="H70" s="54">
        <v>0.986767932694679</v>
      </c>
      <c r="I70" s="48">
        <v>1.0215759567105152</v>
      </c>
    </row>
    <row r="71" spans="1:9" x14ac:dyDescent="0.25">
      <c r="A71" s="111"/>
      <c r="B71" s="109"/>
      <c r="C71" s="59" t="s">
        <v>84</v>
      </c>
      <c r="D71" s="52">
        <v>4954788.5110926218</v>
      </c>
      <c r="E71" s="53">
        <v>47239.864887348653</v>
      </c>
      <c r="F71" s="53">
        <v>4877016.3712474331</v>
      </c>
      <c r="G71" s="52">
        <v>5032560.6509378105</v>
      </c>
      <c r="H71" s="54">
        <v>0.95341839074643764</v>
      </c>
      <c r="I71" s="48">
        <v>0.98469425121168541</v>
      </c>
    </row>
    <row r="72" spans="1:9" x14ac:dyDescent="0.25">
      <c r="A72" s="111"/>
      <c r="B72" s="109"/>
      <c r="C72" s="60" t="s">
        <v>85</v>
      </c>
      <c r="D72" s="61">
        <v>5009247.2883332837</v>
      </c>
      <c r="E72" s="46">
        <v>46376.054931769264</v>
      </c>
      <c r="F72" s="46">
        <v>4932896.5951168835</v>
      </c>
      <c r="G72" s="45">
        <v>5085597.981549684</v>
      </c>
      <c r="H72" s="56">
        <v>0.92580885435184557</v>
      </c>
      <c r="I72" s="57">
        <v>0.99516128505387624</v>
      </c>
    </row>
    <row r="73" spans="1:9" ht="16.5" customHeight="1" x14ac:dyDescent="0.25">
      <c r="A73" s="111"/>
      <c r="B73" s="109">
        <v>2020</v>
      </c>
      <c r="C73" s="58" t="s">
        <v>86</v>
      </c>
      <c r="D73" s="62">
        <v>4883283.9426595978</v>
      </c>
      <c r="E73" s="42">
        <v>54028.922858545877</v>
      </c>
      <c r="F73" s="62">
        <v>4794334.0369366007</v>
      </c>
      <c r="G73" s="42">
        <v>4972233.848382595</v>
      </c>
      <c r="H73" s="63">
        <v>1.1064055150788537</v>
      </c>
      <c r="I73" s="64">
        <v>1.1701736103752387</v>
      </c>
    </row>
    <row r="74" spans="1:9" ht="16.5" customHeight="1" x14ac:dyDescent="0.25">
      <c r="A74" s="111"/>
      <c r="B74" s="109"/>
      <c r="C74" s="59" t="s">
        <v>87</v>
      </c>
      <c r="D74" s="65">
        <v>4385862.3095644144</v>
      </c>
      <c r="E74" s="53">
        <v>59006.060287316846</v>
      </c>
      <c r="F74" s="65">
        <v>4288718.0070187431</v>
      </c>
      <c r="G74" s="53">
        <v>4483006.6121100858</v>
      </c>
      <c r="H74" s="48">
        <v>1.3453696473471162</v>
      </c>
      <c r="I74" s="66">
        <v>1.3498319637813221</v>
      </c>
    </row>
    <row r="75" spans="1:9" x14ac:dyDescent="0.25">
      <c r="A75" s="111"/>
      <c r="B75" s="109"/>
      <c r="C75" s="59" t="s">
        <v>84</v>
      </c>
      <c r="D75" s="93">
        <v>4623841.5537014557</v>
      </c>
      <c r="E75" s="67">
        <v>53895.829188699798</v>
      </c>
      <c r="F75" s="93">
        <v>4535110.7652356382</v>
      </c>
      <c r="G75" s="67">
        <v>4712572.3421672732</v>
      </c>
      <c r="H75" s="48">
        <v>1.1656071810150017</v>
      </c>
      <c r="I75" s="66">
        <v>1.1189135153544258</v>
      </c>
    </row>
    <row r="76" spans="1:9" x14ac:dyDescent="0.25">
      <c r="A76" s="111"/>
      <c r="B76" s="109"/>
      <c r="C76" s="59" t="s">
        <v>85</v>
      </c>
      <c r="D76" s="68">
        <v>4765320.1947291968</v>
      </c>
      <c r="E76" s="69">
        <v>54079.461623593554</v>
      </c>
      <c r="F76" s="68">
        <v>4676286.612696087</v>
      </c>
      <c r="G76" s="69">
        <v>4854353.7767623067</v>
      </c>
      <c r="H76" s="57">
        <v>1.1348547298754346</v>
      </c>
      <c r="I76" s="70">
        <v>1.2214469977747446</v>
      </c>
    </row>
    <row r="77" spans="1:9" ht="16.5" customHeight="1" x14ac:dyDescent="0.25">
      <c r="A77" s="111"/>
      <c r="B77" s="109">
        <v>2021</v>
      </c>
      <c r="C77" s="58" t="s">
        <v>86</v>
      </c>
      <c r="D77" s="87">
        <v>4798153.1117880512</v>
      </c>
      <c r="E77" s="85">
        <v>52689.193777756926</v>
      </c>
      <c r="F77" s="88">
        <v>4711409.3087669481</v>
      </c>
      <c r="G77" s="85">
        <v>4884896.9148091543</v>
      </c>
      <c r="H77" s="50">
        <v>1.098114056600459</v>
      </c>
      <c r="I77" s="44">
        <v>1.1066652466077895</v>
      </c>
    </row>
    <row r="78" spans="1:9" ht="16.5" customHeight="1" x14ac:dyDescent="0.25">
      <c r="A78" s="111"/>
      <c r="B78" s="109"/>
      <c r="C78" s="59" t="s">
        <v>87</v>
      </c>
      <c r="D78" s="89">
        <v>4906657.0006366204</v>
      </c>
      <c r="E78" s="67">
        <v>54293.763109655396</v>
      </c>
      <c r="F78" s="93">
        <v>4817271.5469072722</v>
      </c>
      <c r="G78" s="67">
        <v>4996042.4543659687</v>
      </c>
      <c r="H78" s="54">
        <v>1.1065326780048206</v>
      </c>
      <c r="I78" s="48">
        <v>1.130007080433292</v>
      </c>
    </row>
    <row r="79" spans="1:9" x14ac:dyDescent="0.25">
      <c r="A79" s="111"/>
      <c r="B79" s="109"/>
      <c r="C79" s="59" t="s">
        <v>84</v>
      </c>
      <c r="D79" s="89">
        <v>4933611.8054511212</v>
      </c>
      <c r="E79" s="67">
        <v>52769.685019842589</v>
      </c>
      <c r="F79" s="93">
        <v>4846735.4872794198</v>
      </c>
      <c r="G79" s="67">
        <v>5020488.1236228226</v>
      </c>
      <c r="H79" s="54">
        <v>1.0695954019231437</v>
      </c>
      <c r="I79" s="48">
        <v>1.0958429623044807</v>
      </c>
    </row>
    <row r="80" spans="1:9" x14ac:dyDescent="0.25">
      <c r="A80" s="111"/>
      <c r="B80" s="109"/>
      <c r="C80" s="59" t="s">
        <v>85</v>
      </c>
      <c r="D80" s="89">
        <v>5039973.0885590231</v>
      </c>
      <c r="E80" s="67">
        <v>52774.824606495262</v>
      </c>
      <c r="F80" s="93">
        <v>4953087.9296091944</v>
      </c>
      <c r="G80" s="67">
        <v>5126858.2475088518</v>
      </c>
      <c r="H80" s="54">
        <v>1.0471251270427735</v>
      </c>
      <c r="I80" s="48">
        <v>1.2285546684482282</v>
      </c>
    </row>
    <row r="81" spans="1:9" x14ac:dyDescent="0.25">
      <c r="A81" s="111"/>
      <c r="B81" s="107">
        <v>2022</v>
      </c>
      <c r="C81" s="58" t="s">
        <v>86</v>
      </c>
      <c r="D81" s="87">
        <v>4958899.9769110028</v>
      </c>
      <c r="E81" s="85">
        <v>49048.70616935705</v>
      </c>
      <c r="F81" s="88">
        <v>4878149.0523186093</v>
      </c>
      <c r="G81" s="85">
        <v>5039650.9015033962</v>
      </c>
      <c r="H81" s="50">
        <v>0.98910456749947318</v>
      </c>
      <c r="I81" s="44">
        <v>1.1374174698302253</v>
      </c>
    </row>
    <row r="82" spans="1:9" x14ac:dyDescent="0.25">
      <c r="A82" s="111"/>
      <c r="B82" s="107"/>
      <c r="C82" s="59" t="s">
        <v>87</v>
      </c>
      <c r="D82" s="89">
        <v>4957760.5000254167</v>
      </c>
      <c r="E82" s="67">
        <v>51343.624418390915</v>
      </c>
      <c r="F82" s="93">
        <v>4873231.2814141549</v>
      </c>
      <c r="G82" s="67">
        <v>5042289.7186366785</v>
      </c>
      <c r="H82" s="54">
        <v>1.0356213136582071</v>
      </c>
      <c r="I82" s="48">
        <v>1.1741793592429837</v>
      </c>
    </row>
    <row r="83" spans="1:9" x14ac:dyDescent="0.25">
      <c r="A83" s="111"/>
      <c r="B83" s="107"/>
      <c r="C83" s="59" t="s">
        <v>84</v>
      </c>
      <c r="D83" s="89">
        <v>4866422.9233428836</v>
      </c>
      <c r="E83" s="67">
        <v>52406.786468803293</v>
      </c>
      <c r="F83" s="93">
        <v>4780143.8303939346</v>
      </c>
      <c r="G83" s="67">
        <v>4952702.0162918326</v>
      </c>
      <c r="H83" s="54">
        <v>1.0769057127653752</v>
      </c>
      <c r="I83" s="48">
        <v>1.2030846339412238</v>
      </c>
    </row>
    <row r="84" spans="1:9" x14ac:dyDescent="0.25">
      <c r="A84" s="111"/>
      <c r="B84" s="107"/>
      <c r="C84" s="60" t="s">
        <v>85</v>
      </c>
      <c r="D84" s="90">
        <v>5014536.7278438844</v>
      </c>
      <c r="E84" s="69">
        <v>48823.252475453679</v>
      </c>
      <c r="F84" s="68">
        <v>4934157.4002006426</v>
      </c>
      <c r="G84" s="69">
        <v>5094916.0554871261</v>
      </c>
      <c r="H84" s="56">
        <v>0.9736343579728125</v>
      </c>
      <c r="I84" s="57">
        <v>1.1152156553107031</v>
      </c>
    </row>
    <row r="85" spans="1:9" x14ac:dyDescent="0.25">
      <c r="A85" s="111"/>
      <c r="B85" s="107">
        <v>2023</v>
      </c>
      <c r="C85" s="91" t="s">
        <v>86</v>
      </c>
      <c r="D85" s="89">
        <v>5031741.7703850614</v>
      </c>
      <c r="E85" s="67">
        <v>49515.154797108989</v>
      </c>
      <c r="F85" s="93">
        <v>4950223.269996481</v>
      </c>
      <c r="G85" s="67">
        <v>5113260.2707736418</v>
      </c>
      <c r="H85" s="47">
        <v>0.98405596027476128</v>
      </c>
      <c r="I85" s="48">
        <v>1.1203246640954283</v>
      </c>
    </row>
    <row r="86" spans="1:9" x14ac:dyDescent="0.25">
      <c r="A86" s="111"/>
      <c r="B86" s="107"/>
      <c r="C86" s="51" t="s">
        <v>87</v>
      </c>
      <c r="D86" s="89">
        <v>5048610.7068330497</v>
      </c>
      <c r="E86" s="67">
        <v>51998.107615986228</v>
      </c>
      <c r="F86" s="93">
        <v>4963004.3610264249</v>
      </c>
      <c r="G86" s="67">
        <v>5134217.0526396744</v>
      </c>
      <c r="H86" s="47">
        <v>1.0299488440574218</v>
      </c>
      <c r="I86" s="48">
        <v>1.1567794420954782</v>
      </c>
    </row>
    <row r="87" spans="1:9" x14ac:dyDescent="0.25">
      <c r="A87" s="111"/>
      <c r="B87" s="107"/>
      <c r="C87" s="59" t="s">
        <v>84</v>
      </c>
      <c r="D87" s="89">
        <v>5130792.7342138654</v>
      </c>
      <c r="E87" s="67">
        <v>54124.230424898764</v>
      </c>
      <c r="F87" s="93">
        <v>5041686.3097355152</v>
      </c>
      <c r="G87" s="67">
        <v>5219899.1586922156</v>
      </c>
      <c r="H87" s="47">
        <v>1.0548902134358311</v>
      </c>
      <c r="I87" s="48">
        <v>1.1829647386668527</v>
      </c>
    </row>
    <row r="88" spans="1:9" x14ac:dyDescent="0.25">
      <c r="A88" s="111"/>
      <c r="B88" s="107"/>
      <c r="C88" s="60" t="s">
        <v>85</v>
      </c>
      <c r="D88" s="90">
        <v>5213202.7499762997</v>
      </c>
      <c r="E88" s="69">
        <v>52860.933649860293</v>
      </c>
      <c r="F88" s="68">
        <v>5126175.9789213818</v>
      </c>
      <c r="G88" s="69">
        <v>5300229.5210312176</v>
      </c>
      <c r="H88" s="94">
        <v>1.0139819259878318</v>
      </c>
      <c r="I88" s="57">
        <v>1.145585291998044</v>
      </c>
    </row>
    <row r="89" spans="1:9" x14ac:dyDescent="0.25">
      <c r="A89" s="111"/>
      <c r="B89" s="107">
        <v>2024</v>
      </c>
      <c r="C89" s="91" t="s">
        <v>86</v>
      </c>
      <c r="D89" s="89">
        <v>5209116.9070223821</v>
      </c>
      <c r="E89" s="67">
        <v>56218.580088387585</v>
      </c>
      <c r="F89" s="93">
        <v>5116562.4081013156</v>
      </c>
      <c r="G89" s="67">
        <v>5301671.4059434487</v>
      </c>
      <c r="H89" s="47">
        <v>1.0792343710428081</v>
      </c>
      <c r="I89" s="48">
        <v>1.2069803823064131</v>
      </c>
    </row>
    <row r="90" spans="1:9" x14ac:dyDescent="0.25">
      <c r="A90" s="111"/>
      <c r="B90" s="107"/>
      <c r="C90" s="51" t="s">
        <v>87</v>
      </c>
      <c r="D90" s="89">
        <v>5283890.9128389116</v>
      </c>
      <c r="E90" s="67">
        <v>59147.349680757863</v>
      </c>
      <c r="F90" s="93">
        <v>5186514.5139185861</v>
      </c>
      <c r="G90" s="67">
        <v>5381267.3117592372</v>
      </c>
      <c r="H90" s="47">
        <v>1.1193900604011404</v>
      </c>
      <c r="I90" s="48">
        <v>1.2512599031745848</v>
      </c>
    </row>
    <row r="91" spans="1:9" ht="18" x14ac:dyDescent="0.25">
      <c r="A91" s="111"/>
      <c r="B91" s="108">
        <v>2024</v>
      </c>
      <c r="C91" s="51" t="s">
        <v>160</v>
      </c>
      <c r="D91" s="90">
        <v>5308198.6199140856</v>
      </c>
      <c r="E91" s="69">
        <v>58464.14969784912</v>
      </c>
      <c r="F91" s="68">
        <v>5211946.9975803215</v>
      </c>
      <c r="G91" s="69">
        <v>5404450.2422478497</v>
      </c>
      <c r="H91" s="94">
        <v>1.101393408274451</v>
      </c>
      <c r="I91" s="57">
        <v>1.2353493450217654</v>
      </c>
    </row>
    <row r="92" spans="1:9" x14ac:dyDescent="0.25">
      <c r="A92" s="110" t="s">
        <v>0</v>
      </c>
      <c r="B92" s="112">
        <v>2014</v>
      </c>
      <c r="C92" s="71" t="s">
        <v>84</v>
      </c>
      <c r="D92" s="41">
        <v>3984048.2144322405</v>
      </c>
      <c r="E92" s="42">
        <v>38398.83967696959</v>
      </c>
      <c r="F92" s="42">
        <v>3920831.2696680725</v>
      </c>
      <c r="G92" s="42">
        <v>4047265.1591964085</v>
      </c>
      <c r="H92" s="43">
        <v>0.96381463301246062</v>
      </c>
      <c r="I92" s="44">
        <v>0.88987921120611424</v>
      </c>
    </row>
    <row r="93" spans="1:9" x14ac:dyDescent="0.25">
      <c r="A93" s="111"/>
      <c r="B93" s="107"/>
      <c r="C93" s="76" t="s">
        <v>85</v>
      </c>
      <c r="D93" s="45">
        <v>4051304.0542508829</v>
      </c>
      <c r="E93" s="46">
        <v>39586.412410308621</v>
      </c>
      <c r="F93" s="46">
        <v>3986131.9795786636</v>
      </c>
      <c r="G93" s="46">
        <v>4116476.1289231023</v>
      </c>
      <c r="H93" s="47">
        <v>0.97712765766795673</v>
      </c>
      <c r="I93" s="48">
        <v>0.90994651686531203</v>
      </c>
    </row>
    <row r="94" spans="1:9" x14ac:dyDescent="0.25">
      <c r="A94" s="111"/>
      <c r="B94" s="107">
        <v>2015</v>
      </c>
      <c r="C94" s="58" t="s">
        <v>86</v>
      </c>
      <c r="D94" s="41">
        <v>4088808.2906098664</v>
      </c>
      <c r="E94" s="42">
        <v>40765.540104218002</v>
      </c>
      <c r="F94" s="42">
        <v>4021694.9893036433</v>
      </c>
      <c r="G94" s="41">
        <v>4155921.5919160894</v>
      </c>
      <c r="H94" s="50">
        <v>0.99700297022577244</v>
      </c>
      <c r="I94" s="44">
        <v>0.93285302696707129</v>
      </c>
    </row>
    <row r="95" spans="1:9" x14ac:dyDescent="0.25">
      <c r="A95" s="111"/>
      <c r="B95" s="107"/>
      <c r="C95" s="59" t="s">
        <v>87</v>
      </c>
      <c r="D95" s="52">
        <v>4059939.6813913281</v>
      </c>
      <c r="E95" s="53">
        <v>42494.921289343045</v>
      </c>
      <c r="F95" s="53">
        <v>3989979.2577299518</v>
      </c>
      <c r="G95" s="52">
        <v>4129900.1050527045</v>
      </c>
      <c r="H95" s="54">
        <v>1.0466884886028693</v>
      </c>
      <c r="I95" s="48">
        <v>0.97578959132855447</v>
      </c>
    </row>
    <row r="96" spans="1:9" x14ac:dyDescent="0.25">
      <c r="A96" s="111"/>
      <c r="B96" s="109"/>
      <c r="C96" s="59" t="s">
        <v>84</v>
      </c>
      <c r="D96" s="52">
        <v>4111796.038815307</v>
      </c>
      <c r="E96" s="53">
        <v>44567.038106915279</v>
      </c>
      <c r="F96" s="53">
        <v>4038424.2387815365</v>
      </c>
      <c r="G96" s="52">
        <v>4185167.8388490775</v>
      </c>
      <c r="H96" s="54">
        <v>1.0838825098862628</v>
      </c>
      <c r="I96" s="48">
        <v>1.0170628995468678</v>
      </c>
    </row>
    <row r="97" spans="1:9" x14ac:dyDescent="0.25">
      <c r="A97" s="111"/>
      <c r="B97" s="107"/>
      <c r="C97" s="60" t="s">
        <v>85</v>
      </c>
      <c r="D97" s="45">
        <v>4195010.7209762912</v>
      </c>
      <c r="E97" s="46">
        <v>44250.947108584165</v>
      </c>
      <c r="F97" s="46">
        <v>4122159.3092498248</v>
      </c>
      <c r="G97" s="45">
        <v>4267862.1327027576</v>
      </c>
      <c r="H97" s="56">
        <v>1.0548470564643941</v>
      </c>
      <c r="I97" s="57">
        <v>1.0000452346245066</v>
      </c>
    </row>
    <row r="98" spans="1:9" x14ac:dyDescent="0.25">
      <c r="A98" s="111"/>
      <c r="B98" s="107">
        <v>2016</v>
      </c>
      <c r="C98" s="58" t="s">
        <v>86</v>
      </c>
      <c r="D98" s="41">
        <v>4169188.9965926865</v>
      </c>
      <c r="E98" s="42">
        <v>43041.580404032051</v>
      </c>
      <c r="F98" s="42">
        <v>4098328.5947197587</v>
      </c>
      <c r="G98" s="41">
        <v>4240049.3984656138</v>
      </c>
      <c r="H98" s="50">
        <v>1.0323729732379183</v>
      </c>
      <c r="I98" s="44">
        <v>0.97564250859517376</v>
      </c>
    </row>
    <row r="99" spans="1:9" x14ac:dyDescent="0.25">
      <c r="A99" s="111"/>
      <c r="B99" s="107"/>
      <c r="C99" s="59" t="s">
        <v>87</v>
      </c>
      <c r="D99" s="52">
        <v>4262978.029601329</v>
      </c>
      <c r="E99" s="53">
        <v>41977.691272394964</v>
      </c>
      <c r="F99" s="53">
        <v>4193869.1343113007</v>
      </c>
      <c r="G99" s="52">
        <v>4332086.9248913573</v>
      </c>
      <c r="H99" s="54">
        <v>0.98470343926029325</v>
      </c>
      <c r="I99" s="48">
        <v>0.94127949526281196</v>
      </c>
    </row>
    <row r="100" spans="1:9" x14ac:dyDescent="0.25">
      <c r="A100" s="111"/>
      <c r="B100" s="109"/>
      <c r="C100" s="59" t="s">
        <v>84</v>
      </c>
      <c r="D100" s="52">
        <v>4306669.3636171725</v>
      </c>
      <c r="E100" s="53">
        <v>43717.070634702352</v>
      </c>
      <c r="F100" s="53">
        <v>4234696.8857294424</v>
      </c>
      <c r="G100" s="52">
        <v>4378641.8415049026</v>
      </c>
      <c r="H100" s="54">
        <v>1.0151016236357735</v>
      </c>
      <c r="I100" s="48">
        <v>0.97543127936419816</v>
      </c>
    </row>
    <row r="101" spans="1:9" x14ac:dyDescent="0.25">
      <c r="A101" s="111"/>
      <c r="B101" s="107"/>
      <c r="C101" s="60" t="s">
        <v>85</v>
      </c>
      <c r="D101" s="45">
        <v>4310845.323767852</v>
      </c>
      <c r="E101" s="46">
        <v>44496.475759317873</v>
      </c>
      <c r="F101" s="46">
        <v>4237589.6922451099</v>
      </c>
      <c r="G101" s="45">
        <v>4384100.9552905941</v>
      </c>
      <c r="H101" s="56">
        <v>1.0321983837830249</v>
      </c>
      <c r="I101" s="57">
        <v>0.99235371758414459</v>
      </c>
    </row>
    <row r="102" spans="1:9" x14ac:dyDescent="0.25">
      <c r="A102" s="111"/>
      <c r="B102" s="107">
        <v>2017</v>
      </c>
      <c r="C102" s="58" t="s">
        <v>86</v>
      </c>
      <c r="D102" s="41">
        <v>4338991.5508132912</v>
      </c>
      <c r="E102" s="42">
        <v>44899.157644710525</v>
      </c>
      <c r="F102" s="42">
        <v>4265072.9742974052</v>
      </c>
      <c r="G102" s="41">
        <v>4412910.1273291772</v>
      </c>
      <c r="H102" s="50">
        <v>1.0347832467268743</v>
      </c>
      <c r="I102" s="44">
        <v>0.99816980134917277</v>
      </c>
    </row>
    <row r="103" spans="1:9" x14ac:dyDescent="0.25">
      <c r="A103" s="111"/>
      <c r="B103" s="107"/>
      <c r="C103" s="59" t="s">
        <v>87</v>
      </c>
      <c r="D103" s="52">
        <v>4387124.4322793465</v>
      </c>
      <c r="E103" s="53">
        <v>43451.199904691748</v>
      </c>
      <c r="F103" s="53">
        <v>4315589.6638483312</v>
      </c>
      <c r="G103" s="52">
        <v>4458659.2007103618</v>
      </c>
      <c r="H103" s="54">
        <v>0.9904255184783195</v>
      </c>
      <c r="I103" s="48">
        <v>0.96081182253809827</v>
      </c>
    </row>
    <row r="104" spans="1:9" x14ac:dyDescent="0.25">
      <c r="A104" s="111"/>
      <c r="B104" s="109"/>
      <c r="C104" s="59" t="s">
        <v>84</v>
      </c>
      <c r="D104" s="52">
        <v>4372602.0966738677</v>
      </c>
      <c r="E104" s="53">
        <v>45623.375019634732</v>
      </c>
      <c r="F104" s="53">
        <v>4297491.2234590976</v>
      </c>
      <c r="G104" s="52">
        <v>4447712.9698886378</v>
      </c>
      <c r="H104" s="54">
        <v>1.0433918753855818</v>
      </c>
      <c r="I104" s="48">
        <v>1.0104715352245603</v>
      </c>
    </row>
    <row r="105" spans="1:9" x14ac:dyDescent="0.25">
      <c r="A105" s="111"/>
      <c r="B105" s="107"/>
      <c r="C105" s="60" t="s">
        <v>85</v>
      </c>
      <c r="D105" s="45">
        <v>4431911.7358859023</v>
      </c>
      <c r="E105" s="46">
        <v>46920.185945988153</v>
      </c>
      <c r="F105" s="46">
        <v>4354665.891265993</v>
      </c>
      <c r="G105" s="45">
        <v>4509157.5805058116</v>
      </c>
      <c r="H105" s="56">
        <v>1.0586895394614442</v>
      </c>
      <c r="I105" s="57">
        <v>1.0324096516902195</v>
      </c>
    </row>
    <row r="106" spans="1:9" x14ac:dyDescent="0.25">
      <c r="A106" s="111"/>
      <c r="B106" s="107">
        <v>2018</v>
      </c>
      <c r="C106" s="58" t="s">
        <v>86</v>
      </c>
      <c r="D106" s="41">
        <v>4495637.7551501133</v>
      </c>
      <c r="E106" s="42">
        <v>46958.371562490705</v>
      </c>
      <c r="F106" s="42">
        <v>4418329.044619943</v>
      </c>
      <c r="G106" s="41">
        <v>4572946.4656802835</v>
      </c>
      <c r="H106" s="50">
        <v>1.0445319245016154</v>
      </c>
      <c r="I106" s="44">
        <v>1.0261068025594082</v>
      </c>
    </row>
    <row r="107" spans="1:9" x14ac:dyDescent="0.25">
      <c r="A107" s="111"/>
      <c r="B107" s="107"/>
      <c r="C107" s="59" t="s">
        <v>87</v>
      </c>
      <c r="D107" s="52">
        <v>4520796.8312579095</v>
      </c>
      <c r="E107" s="53">
        <v>48293.423481448139</v>
      </c>
      <c r="F107" s="53">
        <v>4441290.1922453158</v>
      </c>
      <c r="G107" s="52">
        <v>4600303.4702705033</v>
      </c>
      <c r="H107" s="54">
        <v>1.0682502506535008</v>
      </c>
      <c r="I107" s="48">
        <v>1.0524226159980838</v>
      </c>
    </row>
    <row r="108" spans="1:9" x14ac:dyDescent="0.25">
      <c r="A108" s="111"/>
      <c r="B108" s="109"/>
      <c r="C108" s="59" t="s">
        <v>84</v>
      </c>
      <c r="D108" s="52">
        <v>4558421.7801297726</v>
      </c>
      <c r="E108" s="53">
        <v>47421.747242496822</v>
      </c>
      <c r="F108" s="53">
        <v>4480350.2029345045</v>
      </c>
      <c r="G108" s="52">
        <v>4636493.3573250407</v>
      </c>
      <c r="H108" s="54">
        <v>1.0403106498220265</v>
      </c>
      <c r="I108" s="48">
        <v>1.0292752895590114</v>
      </c>
    </row>
    <row r="109" spans="1:9" x14ac:dyDescent="0.25">
      <c r="A109" s="111"/>
      <c r="B109" s="107"/>
      <c r="C109" s="60" t="s">
        <v>85</v>
      </c>
      <c r="D109" s="45">
        <v>4582165.9420532426</v>
      </c>
      <c r="E109" s="46">
        <v>47905.96475670486</v>
      </c>
      <c r="F109" s="46">
        <v>4503297.1857737359</v>
      </c>
      <c r="G109" s="45">
        <v>4661034.6983327493</v>
      </c>
      <c r="H109" s="56">
        <v>1.0454873385759238</v>
      </c>
      <c r="I109" s="57">
        <v>1.0371653195627166</v>
      </c>
    </row>
    <row r="110" spans="1:9" x14ac:dyDescent="0.25">
      <c r="A110" s="111"/>
      <c r="B110" s="109">
        <v>2019</v>
      </c>
      <c r="C110" s="58" t="s">
        <v>86</v>
      </c>
      <c r="D110" s="41">
        <v>4648638.1489070542</v>
      </c>
      <c r="E110" s="42">
        <v>45090.783902548588</v>
      </c>
      <c r="F110" s="42">
        <v>4574404.0934168287</v>
      </c>
      <c r="G110" s="41">
        <v>4722872.2043972798</v>
      </c>
      <c r="H110" s="50">
        <v>0.96997835620201855</v>
      </c>
      <c r="I110" s="44">
        <v>0.96941531801342984</v>
      </c>
    </row>
    <row r="111" spans="1:9" x14ac:dyDescent="0.25">
      <c r="A111" s="111"/>
      <c r="B111" s="109"/>
      <c r="C111" s="59" t="s">
        <v>87</v>
      </c>
      <c r="D111" s="52">
        <v>4657061.2938288767</v>
      </c>
      <c r="E111" s="53">
        <v>46554.627027387753</v>
      </c>
      <c r="F111" s="53">
        <v>4580417.2777579445</v>
      </c>
      <c r="G111" s="52">
        <v>4733705.3098998088</v>
      </c>
      <c r="H111" s="54">
        <v>0.99965673823270917</v>
      </c>
      <c r="I111" s="48">
        <v>1.0000078110019142</v>
      </c>
    </row>
    <row r="112" spans="1:9" x14ac:dyDescent="0.25">
      <c r="A112" s="111"/>
      <c r="B112" s="109"/>
      <c r="C112" s="59" t="s">
        <v>84</v>
      </c>
      <c r="D112" s="52">
        <v>4631182.5649601268</v>
      </c>
      <c r="E112" s="53">
        <v>45225.754785383062</v>
      </c>
      <c r="F112" s="53">
        <v>4556726.3036189768</v>
      </c>
      <c r="G112" s="52">
        <v>4705638.8263012767</v>
      </c>
      <c r="H112" s="54">
        <v>0.9765487356850171</v>
      </c>
      <c r="I112" s="48">
        <v>0.97409405673968952</v>
      </c>
    </row>
    <row r="113" spans="1:9" x14ac:dyDescent="0.25">
      <c r="A113" s="111"/>
      <c r="B113" s="109"/>
      <c r="C113" s="60" t="s">
        <v>85</v>
      </c>
      <c r="D113" s="61">
        <v>4716189.4822004046</v>
      </c>
      <c r="E113" s="46">
        <v>43797.376465607544</v>
      </c>
      <c r="F113" s="46">
        <v>4644084.1670948267</v>
      </c>
      <c r="G113" s="45">
        <v>4788294.7973059826</v>
      </c>
      <c r="H113" s="56">
        <v>0.92866023790827978</v>
      </c>
      <c r="I113" s="57">
        <v>0.96083933130093135</v>
      </c>
    </row>
    <row r="114" spans="1:9" ht="16.5" customHeight="1" x14ac:dyDescent="0.25">
      <c r="A114" s="111"/>
      <c r="B114" s="109">
        <v>2020</v>
      </c>
      <c r="C114" s="58" t="s">
        <v>86</v>
      </c>
      <c r="D114" s="62">
        <v>4605874.1952195996</v>
      </c>
      <c r="E114" s="42">
        <v>52872.175106234128</v>
      </c>
      <c r="F114" s="62">
        <v>4518828.6880681384</v>
      </c>
      <c r="G114" s="42">
        <v>4692919.7023710608</v>
      </c>
      <c r="H114" s="63">
        <v>1.1479292066012081</v>
      </c>
      <c r="I114" s="64">
        <v>1.170229338273703</v>
      </c>
    </row>
    <row r="115" spans="1:9" ht="16.5" customHeight="1" x14ac:dyDescent="0.25">
      <c r="A115" s="111"/>
      <c r="B115" s="109"/>
      <c r="C115" s="59" t="s">
        <v>87</v>
      </c>
      <c r="D115" s="65">
        <v>4246694.6577345915</v>
      </c>
      <c r="E115" s="53">
        <v>58214.976582074116</v>
      </c>
      <c r="F115" s="65">
        <v>4150852.7514923993</v>
      </c>
      <c r="G115" s="53">
        <v>4342536.5639767833</v>
      </c>
      <c r="H115" s="48">
        <v>1.3708302874106097</v>
      </c>
      <c r="I115" s="66">
        <v>1.3449802596921152</v>
      </c>
    </row>
    <row r="116" spans="1:9" x14ac:dyDescent="0.25">
      <c r="A116" s="111"/>
      <c r="B116" s="109"/>
      <c r="C116" s="59" t="s">
        <v>84</v>
      </c>
      <c r="D116" s="93">
        <v>4295450.5002506888</v>
      </c>
      <c r="E116" s="67">
        <v>50839.788844148199</v>
      </c>
      <c r="F116" s="93">
        <v>4211750.9892220553</v>
      </c>
      <c r="G116" s="67">
        <v>4379150.0112793222</v>
      </c>
      <c r="H116" s="48">
        <v>1.1835729183977586</v>
      </c>
      <c r="I116" s="66">
        <v>1.0883148046489393</v>
      </c>
    </row>
    <row r="117" spans="1:9" x14ac:dyDescent="0.25">
      <c r="A117" s="111"/>
      <c r="B117" s="109"/>
      <c r="C117" s="59" t="s">
        <v>85</v>
      </c>
      <c r="D117" s="68">
        <v>4414601.0685809832</v>
      </c>
      <c r="E117" s="69">
        <v>51564.94301312499</v>
      </c>
      <c r="F117" s="68">
        <v>4329707.2577707665</v>
      </c>
      <c r="G117" s="69">
        <v>4499494.8793911999</v>
      </c>
      <c r="H117" s="57">
        <v>1.1680544224055986</v>
      </c>
      <c r="I117" s="70">
        <v>1.1908641673189346</v>
      </c>
    </row>
    <row r="118" spans="1:9" ht="16.5" customHeight="1" x14ac:dyDescent="0.25">
      <c r="A118" s="111"/>
      <c r="B118" s="109">
        <v>2021</v>
      </c>
      <c r="C118" s="58" t="s">
        <v>86</v>
      </c>
      <c r="D118" s="87">
        <v>4413382.9599851305</v>
      </c>
      <c r="E118" s="85">
        <v>50192.158549535117</v>
      </c>
      <c r="F118" s="88">
        <v>4330750.1010958981</v>
      </c>
      <c r="G118" s="85">
        <v>4496015.8188743629</v>
      </c>
      <c r="H118" s="50">
        <v>1.1372717709886708</v>
      </c>
      <c r="I118" s="44">
        <v>1.0913067498859592</v>
      </c>
    </row>
    <row r="119" spans="1:9" x14ac:dyDescent="0.25">
      <c r="A119" s="111"/>
      <c r="B119" s="109"/>
      <c r="C119" s="59" t="s">
        <v>87</v>
      </c>
      <c r="D119" s="89">
        <v>4532707.7462873217</v>
      </c>
      <c r="E119" s="67">
        <v>50520.091480913958</v>
      </c>
      <c r="F119" s="93">
        <v>4449535.0015588095</v>
      </c>
      <c r="G119" s="67">
        <v>4615880.4910158338</v>
      </c>
      <c r="H119" s="54">
        <v>1.1145675898097394</v>
      </c>
      <c r="I119" s="48">
        <v>1.0862991381855593</v>
      </c>
    </row>
    <row r="120" spans="1:9" x14ac:dyDescent="0.25">
      <c r="A120" s="111"/>
      <c r="B120" s="109"/>
      <c r="C120" s="59" t="s">
        <v>84</v>
      </c>
      <c r="D120" s="89">
        <v>4598408.9272918599</v>
      </c>
      <c r="E120" s="67">
        <v>50099.09877543919</v>
      </c>
      <c r="F120" s="93">
        <v>4515929.2755051572</v>
      </c>
      <c r="G120" s="67">
        <v>4680888.5790785626</v>
      </c>
      <c r="H120" s="54">
        <v>1.0894876807953668</v>
      </c>
      <c r="I120" s="48">
        <v>1.0708404872498305</v>
      </c>
    </row>
    <row r="121" spans="1:9" x14ac:dyDescent="0.25">
      <c r="A121" s="111"/>
      <c r="B121" s="109"/>
      <c r="C121" s="59" t="s">
        <v>85</v>
      </c>
      <c r="D121" s="89">
        <v>4682079.4902444864</v>
      </c>
      <c r="E121" s="67">
        <v>50517.189798874519</v>
      </c>
      <c r="F121" s="93">
        <v>4598911.1595470188</v>
      </c>
      <c r="G121" s="67">
        <v>4765247.8209419539</v>
      </c>
      <c r="H121" s="54">
        <v>1.0789477176568962</v>
      </c>
      <c r="I121" s="48">
        <v>1.2000811078819085</v>
      </c>
    </row>
    <row r="122" spans="1:9" x14ac:dyDescent="0.25">
      <c r="A122" s="111"/>
      <c r="B122" s="107">
        <v>2022</v>
      </c>
      <c r="C122" s="58" t="s">
        <v>86</v>
      </c>
      <c r="D122" s="87">
        <v>4640112.6057703327</v>
      </c>
      <c r="E122" s="85">
        <v>48559.98840839856</v>
      </c>
      <c r="F122" s="88">
        <v>4560166.2775504887</v>
      </c>
      <c r="G122" s="85">
        <v>4720058.9339901768</v>
      </c>
      <c r="H122" s="50">
        <v>1.0465260767165547</v>
      </c>
      <c r="I122" s="44">
        <v>1.1471762679854043</v>
      </c>
    </row>
    <row r="123" spans="1:9" x14ac:dyDescent="0.25">
      <c r="A123" s="111"/>
      <c r="B123" s="107"/>
      <c r="C123" s="59" t="s">
        <v>87</v>
      </c>
      <c r="D123" s="89">
        <v>4701509.1012294423</v>
      </c>
      <c r="E123" s="67">
        <v>50238.95579146513</v>
      </c>
      <c r="F123" s="93">
        <v>4618798.5461215097</v>
      </c>
      <c r="G123" s="67">
        <v>4784219.6563373748</v>
      </c>
      <c r="H123" s="54">
        <v>1.068570850545151</v>
      </c>
      <c r="I123" s="48">
        <v>1.1659684112183111</v>
      </c>
    </row>
    <row r="124" spans="1:9" x14ac:dyDescent="0.25">
      <c r="A124" s="111"/>
      <c r="B124" s="107"/>
      <c r="C124" s="59" t="s">
        <v>84</v>
      </c>
      <c r="D124" s="89">
        <v>4633134.7023640983</v>
      </c>
      <c r="E124" s="67">
        <v>50448.144166263606</v>
      </c>
      <c r="F124" s="93">
        <v>4550080.1895251153</v>
      </c>
      <c r="G124" s="67">
        <v>4716189.2152030813</v>
      </c>
      <c r="H124" s="54">
        <v>1.0888555461278082</v>
      </c>
      <c r="I124" s="48">
        <v>1.1743593320360151</v>
      </c>
    </row>
    <row r="125" spans="1:9" x14ac:dyDescent="0.25">
      <c r="A125" s="111"/>
      <c r="B125" s="107"/>
      <c r="C125" s="60" t="s">
        <v>85</v>
      </c>
      <c r="D125" s="90">
        <v>4774758.0977102099</v>
      </c>
      <c r="E125" s="69">
        <v>47769.6576665424</v>
      </c>
      <c r="F125" s="68">
        <v>4696113.3378815819</v>
      </c>
      <c r="G125" s="69">
        <v>4853402.8575388379</v>
      </c>
      <c r="H125" s="56">
        <v>1.0004623624692293</v>
      </c>
      <c r="I125" s="57">
        <v>1.1059616368205636</v>
      </c>
    </row>
    <row r="126" spans="1:9" x14ac:dyDescent="0.25">
      <c r="A126" s="111"/>
      <c r="B126" s="107">
        <v>2023</v>
      </c>
      <c r="C126" s="91" t="s">
        <v>86</v>
      </c>
      <c r="D126" s="89">
        <v>4768740.1024052454</v>
      </c>
      <c r="E126" s="67">
        <v>48058.188631627854</v>
      </c>
      <c r="F126" s="93">
        <v>4689620.2554675853</v>
      </c>
      <c r="G126" s="67">
        <v>4847859.9493429055</v>
      </c>
      <c r="H126" s="47">
        <v>1.0077753788131247</v>
      </c>
      <c r="I126" s="48">
        <v>1.1035776983096697</v>
      </c>
    </row>
    <row r="127" spans="1:9" x14ac:dyDescent="0.25">
      <c r="A127" s="111"/>
      <c r="B127" s="107"/>
      <c r="C127" s="51" t="s">
        <v>87</v>
      </c>
      <c r="D127" s="89">
        <v>4763412.3563017221</v>
      </c>
      <c r="E127" s="67">
        <v>51071.810696175613</v>
      </c>
      <c r="F127" s="93">
        <v>4679331.006270377</v>
      </c>
      <c r="G127" s="67">
        <v>4847493.7063330673</v>
      </c>
      <c r="H127" s="47">
        <v>1.0721685815969833</v>
      </c>
      <c r="I127" s="48">
        <v>1.154657201084651</v>
      </c>
    </row>
    <row r="128" spans="1:9" x14ac:dyDescent="0.25">
      <c r="A128" s="111"/>
      <c r="B128" s="107"/>
      <c r="C128" s="59" t="s">
        <v>84</v>
      </c>
      <c r="D128" s="89">
        <v>4856141.0616236031</v>
      </c>
      <c r="E128" s="67">
        <v>52822.817619284258</v>
      </c>
      <c r="F128" s="93">
        <v>4769177.1940179933</v>
      </c>
      <c r="G128" s="67">
        <v>4943104.9292292129</v>
      </c>
      <c r="H128" s="47">
        <v>1.0877529492856921</v>
      </c>
      <c r="I128" s="48">
        <v>1.1720468272680442</v>
      </c>
    </row>
    <row r="129" spans="1:9" x14ac:dyDescent="0.25">
      <c r="A129" s="111"/>
      <c r="B129" s="107"/>
      <c r="C129" s="60" t="s">
        <v>85</v>
      </c>
      <c r="D129" s="90">
        <v>4952942.0808964195</v>
      </c>
      <c r="E129" s="69">
        <v>51803.383942021486</v>
      </c>
      <c r="F129" s="68">
        <v>4867656.3902566321</v>
      </c>
      <c r="G129" s="69">
        <v>5038227.7715362068</v>
      </c>
      <c r="H129" s="94">
        <v>1.0459113612862141</v>
      </c>
      <c r="I129" s="57">
        <v>1.138206194460935</v>
      </c>
    </row>
    <row r="130" spans="1:9" x14ac:dyDescent="0.25">
      <c r="A130" s="111"/>
      <c r="B130" s="107">
        <v>2024</v>
      </c>
      <c r="C130" s="91" t="s">
        <v>86</v>
      </c>
      <c r="D130" s="89">
        <v>4940966.2562439516</v>
      </c>
      <c r="E130" s="67">
        <v>55695.210898117504</v>
      </c>
      <c r="F130" s="93">
        <v>4849273.3972483333</v>
      </c>
      <c r="G130" s="67">
        <v>5032659.1152395699</v>
      </c>
      <c r="H130" s="47">
        <v>1.1272129379093589</v>
      </c>
      <c r="I130" s="48">
        <v>1.2129404224248554</v>
      </c>
    </row>
    <row r="131" spans="1:9" x14ac:dyDescent="0.25">
      <c r="A131" s="111"/>
      <c r="B131" s="107"/>
      <c r="C131" s="51" t="s">
        <v>87</v>
      </c>
      <c r="D131" s="89">
        <v>5002384.3947027354</v>
      </c>
      <c r="E131" s="67">
        <v>56662.057038013038</v>
      </c>
      <c r="F131" s="93">
        <v>4909099.6220195936</v>
      </c>
      <c r="G131" s="67">
        <v>5095669.1673858771</v>
      </c>
      <c r="H131" s="47">
        <v>1.1327009795171921</v>
      </c>
      <c r="I131" s="48">
        <v>1.2163499010692607</v>
      </c>
    </row>
    <row r="132" spans="1:9" ht="18" x14ac:dyDescent="0.25">
      <c r="A132" s="113"/>
      <c r="B132" s="108">
        <v>2024</v>
      </c>
      <c r="C132" s="51" t="s">
        <v>160</v>
      </c>
      <c r="D132" s="90">
        <v>5029045.4153338093</v>
      </c>
      <c r="E132" s="69">
        <v>56930.332537971437</v>
      </c>
      <c r="F132" s="68">
        <v>4935318.9710923387</v>
      </c>
      <c r="G132" s="69">
        <v>5122771.85957528</v>
      </c>
      <c r="H132" s="94">
        <v>1.132030591022066</v>
      </c>
      <c r="I132" s="57">
        <v>1.2203202327834388</v>
      </c>
    </row>
    <row r="133" spans="1:9" x14ac:dyDescent="0.25">
      <c r="A133" s="110" t="s">
        <v>7</v>
      </c>
      <c r="B133" s="112">
        <v>2014</v>
      </c>
      <c r="C133" s="71" t="s">
        <v>84</v>
      </c>
      <c r="D133" s="41">
        <v>320797.754384086</v>
      </c>
      <c r="E133" s="42">
        <v>15472.838884118366</v>
      </c>
      <c r="F133" s="42">
        <v>295324.44296866766</v>
      </c>
      <c r="G133" s="42">
        <v>346271.06579950493</v>
      </c>
      <c r="H133" s="43">
        <v>4.8232379038392423</v>
      </c>
      <c r="I133" s="44">
        <v>1.2493453427267618</v>
      </c>
    </row>
    <row r="134" spans="1:9" x14ac:dyDescent="0.25">
      <c r="A134" s="111"/>
      <c r="B134" s="107"/>
      <c r="C134" s="76" t="s">
        <v>85</v>
      </c>
      <c r="D134" s="45">
        <v>317563.29494079953</v>
      </c>
      <c r="E134" s="46">
        <v>16545.487716116644</v>
      </c>
      <c r="F134" s="46">
        <v>290324.05563448026</v>
      </c>
      <c r="G134" s="46">
        <v>344802.53424711881</v>
      </c>
      <c r="H134" s="47">
        <v>5.2101385707063752</v>
      </c>
      <c r="I134" s="48">
        <v>1.3427286753647818</v>
      </c>
    </row>
    <row r="135" spans="1:9" x14ac:dyDescent="0.25">
      <c r="A135" s="111"/>
      <c r="B135" s="107">
        <v>2015</v>
      </c>
      <c r="C135" s="58" t="s">
        <v>86</v>
      </c>
      <c r="D135" s="41">
        <v>277030.56706753682</v>
      </c>
      <c r="E135" s="42">
        <v>15627.740996868506</v>
      </c>
      <c r="F135" s="42">
        <v>251302.23653206255</v>
      </c>
      <c r="G135" s="41">
        <v>302758.89760301105</v>
      </c>
      <c r="H135" s="50">
        <v>5.6411612488446607</v>
      </c>
      <c r="I135" s="44">
        <v>1.3576945917067593</v>
      </c>
    </row>
    <row r="136" spans="1:9" x14ac:dyDescent="0.25">
      <c r="A136" s="111"/>
      <c r="B136" s="107"/>
      <c r="C136" s="59" t="s">
        <v>87</v>
      </c>
      <c r="D136" s="52">
        <v>264505.92021979083</v>
      </c>
      <c r="E136" s="53">
        <v>15434.67780312409</v>
      </c>
      <c r="F136" s="53">
        <v>239095.43432122769</v>
      </c>
      <c r="G136" s="52">
        <v>289916.40611835395</v>
      </c>
      <c r="H136" s="54">
        <v>5.8352863294321224</v>
      </c>
      <c r="I136" s="48">
        <v>1.3722488656582159</v>
      </c>
    </row>
    <row r="137" spans="1:9" x14ac:dyDescent="0.25">
      <c r="A137" s="111"/>
      <c r="B137" s="109"/>
      <c r="C137" s="59" t="s">
        <v>84</v>
      </c>
      <c r="D137" s="52">
        <v>264808.73970235395</v>
      </c>
      <c r="E137" s="53">
        <v>15756.088387114394</v>
      </c>
      <c r="F137" s="53">
        <v>238869.10773308494</v>
      </c>
      <c r="G137" s="52">
        <v>290748.37167162297</v>
      </c>
      <c r="H137" s="54">
        <v>5.9499880573519963</v>
      </c>
      <c r="I137" s="48">
        <v>1.4000245982821609</v>
      </c>
    </row>
    <row r="138" spans="1:9" x14ac:dyDescent="0.25">
      <c r="A138" s="111"/>
      <c r="B138" s="107"/>
      <c r="C138" s="60" t="s">
        <v>85</v>
      </c>
      <c r="D138" s="45">
        <v>263908.50669479114</v>
      </c>
      <c r="E138" s="46">
        <v>17134.946400328427</v>
      </c>
      <c r="F138" s="46">
        <v>235698.82720345436</v>
      </c>
      <c r="G138" s="45">
        <v>292118.18618612795</v>
      </c>
      <c r="H138" s="56">
        <v>6.4927601671229587</v>
      </c>
      <c r="I138" s="57">
        <v>1.5251349345282108</v>
      </c>
    </row>
    <row r="139" spans="1:9" x14ac:dyDescent="0.25">
      <c r="A139" s="111"/>
      <c r="B139" s="107">
        <v>2016</v>
      </c>
      <c r="C139" s="58" t="s">
        <v>86</v>
      </c>
      <c r="D139" s="41">
        <v>240695.6691722261</v>
      </c>
      <c r="E139" s="42">
        <v>13547.459976080243</v>
      </c>
      <c r="F139" s="42">
        <v>218392.15593569729</v>
      </c>
      <c r="G139" s="41">
        <v>262999.18240875489</v>
      </c>
      <c r="H139" s="50">
        <v>5.6284602139586335</v>
      </c>
      <c r="I139" s="44">
        <v>1.2625394910891565</v>
      </c>
    </row>
    <row r="140" spans="1:9" x14ac:dyDescent="0.25">
      <c r="A140" s="111"/>
      <c r="B140" s="107"/>
      <c r="C140" s="59" t="s">
        <v>87</v>
      </c>
      <c r="D140" s="52">
        <v>242999.97689411495</v>
      </c>
      <c r="E140" s="53">
        <v>13577.801788882263</v>
      </c>
      <c r="F140" s="53">
        <v>220646.51119235318</v>
      </c>
      <c r="G140" s="52">
        <v>265353.44259587675</v>
      </c>
      <c r="H140" s="54">
        <v>5.5875732839261412</v>
      </c>
      <c r="I140" s="48">
        <v>1.2593622074681921</v>
      </c>
    </row>
    <row r="141" spans="1:9" x14ac:dyDescent="0.25">
      <c r="A141" s="111"/>
      <c r="B141" s="109"/>
      <c r="C141" s="59" t="s">
        <v>84</v>
      </c>
      <c r="D141" s="52">
        <v>259274.96108840028</v>
      </c>
      <c r="E141" s="53">
        <v>13912.693295881867</v>
      </c>
      <c r="F141" s="53">
        <v>236370.15534412465</v>
      </c>
      <c r="G141" s="52">
        <v>282179.7668326759</v>
      </c>
      <c r="H141" s="54">
        <v>5.3659995695219909</v>
      </c>
      <c r="I141" s="48">
        <v>1.2493293746799323</v>
      </c>
    </row>
    <row r="142" spans="1:9" x14ac:dyDescent="0.25">
      <c r="A142" s="111"/>
      <c r="B142" s="107"/>
      <c r="C142" s="60" t="s">
        <v>85</v>
      </c>
      <c r="D142" s="45">
        <v>257636.19439915832</v>
      </c>
      <c r="E142" s="46">
        <v>14369.43463203978</v>
      </c>
      <c r="F142" s="46">
        <v>233979.44427160686</v>
      </c>
      <c r="G142" s="45">
        <v>281292.94452670979</v>
      </c>
      <c r="H142" s="56">
        <v>5.5774130127760975</v>
      </c>
      <c r="I142" s="57">
        <v>1.2944345167666305</v>
      </c>
    </row>
    <row r="143" spans="1:9" x14ac:dyDescent="0.25">
      <c r="A143" s="111"/>
      <c r="B143" s="107">
        <v>2017</v>
      </c>
      <c r="C143" s="58" t="s">
        <v>86</v>
      </c>
      <c r="D143" s="41">
        <v>260089.79576819352</v>
      </c>
      <c r="E143" s="42">
        <v>15420.387680482085</v>
      </c>
      <c r="F143" s="42">
        <v>234702.83604649751</v>
      </c>
      <c r="G143" s="41">
        <v>285476.75548988953</v>
      </c>
      <c r="H143" s="50">
        <v>5.9288706944218568</v>
      </c>
      <c r="I143" s="44">
        <v>1.3825496993346333</v>
      </c>
    </row>
    <row r="144" spans="1:9" x14ac:dyDescent="0.25">
      <c r="A144" s="111"/>
      <c r="B144" s="107"/>
      <c r="C144" s="59" t="s">
        <v>87</v>
      </c>
      <c r="D144" s="52">
        <v>218134.46001931961</v>
      </c>
      <c r="E144" s="53">
        <v>14803.0118224587</v>
      </c>
      <c r="F144" s="53">
        <v>193763.90120566468</v>
      </c>
      <c r="G144" s="52">
        <v>242505.01883297454</v>
      </c>
      <c r="H144" s="54">
        <v>6.7861867497449211</v>
      </c>
      <c r="I144" s="48">
        <v>1.4490356568398783</v>
      </c>
    </row>
    <row r="145" spans="1:9" x14ac:dyDescent="0.25">
      <c r="A145" s="111"/>
      <c r="B145" s="109"/>
      <c r="C145" s="59" t="s">
        <v>84</v>
      </c>
      <c r="D145" s="52">
        <v>200683.8021106066</v>
      </c>
      <c r="E145" s="53">
        <v>14254.721937348135</v>
      </c>
      <c r="F145" s="53">
        <v>177215.90628555688</v>
      </c>
      <c r="G145" s="52">
        <v>224151.69793565632</v>
      </c>
      <c r="H145" s="54">
        <v>7.1030754786535617</v>
      </c>
      <c r="I145" s="48">
        <v>1.4546899273312217</v>
      </c>
    </row>
    <row r="146" spans="1:9" x14ac:dyDescent="0.25">
      <c r="A146" s="111"/>
      <c r="B146" s="107"/>
      <c r="C146" s="60" t="s">
        <v>85</v>
      </c>
      <c r="D146" s="45">
        <v>180799.55265560106</v>
      </c>
      <c r="E146" s="46">
        <v>12943.433817447167</v>
      </c>
      <c r="F146" s="46">
        <v>159490.46239194457</v>
      </c>
      <c r="G146" s="45">
        <v>202108.64291925755</v>
      </c>
      <c r="H146" s="56">
        <v>7.1589965944786798</v>
      </c>
      <c r="I146" s="57">
        <v>1.3915286271060121</v>
      </c>
    </row>
    <row r="147" spans="1:9" x14ac:dyDescent="0.25">
      <c r="A147" s="111"/>
      <c r="B147" s="107">
        <v>2018</v>
      </c>
      <c r="C147" s="58" t="s">
        <v>86</v>
      </c>
      <c r="D147" s="41">
        <v>226781.09757968812</v>
      </c>
      <c r="E147" s="42">
        <v>15339.380526623991</v>
      </c>
      <c r="F147" s="42">
        <v>201527.50190789648</v>
      </c>
      <c r="G147" s="41">
        <v>252034.69325147977</v>
      </c>
      <c r="H147" s="50">
        <v>6.763959029360425</v>
      </c>
      <c r="I147" s="44">
        <v>1.4726754896886136</v>
      </c>
    </row>
    <row r="148" spans="1:9" x14ac:dyDescent="0.25">
      <c r="A148" s="111"/>
      <c r="B148" s="107"/>
      <c r="C148" s="59" t="s">
        <v>87</v>
      </c>
      <c r="D148" s="52">
        <v>275922.82146470068</v>
      </c>
      <c r="E148" s="53">
        <v>16159.956438570634</v>
      </c>
      <c r="F148" s="53">
        <v>249318.29168821394</v>
      </c>
      <c r="G148" s="52">
        <v>302527.35124118743</v>
      </c>
      <c r="H148" s="54">
        <v>5.8566944020025566</v>
      </c>
      <c r="I148" s="48">
        <v>1.4067425522482571</v>
      </c>
    </row>
    <row r="149" spans="1:9" x14ac:dyDescent="0.25">
      <c r="A149" s="111"/>
      <c r="B149" s="109"/>
      <c r="C149" s="59" t="s">
        <v>84</v>
      </c>
      <c r="D149" s="52">
        <v>228211.81324544756</v>
      </c>
      <c r="E149" s="53">
        <v>15176.48844466891</v>
      </c>
      <c r="F149" s="53">
        <v>203226.39077456779</v>
      </c>
      <c r="G149" s="52">
        <v>253197.23571632733</v>
      </c>
      <c r="H149" s="54">
        <v>6.6501765306716241</v>
      </c>
      <c r="I149" s="48">
        <v>1.4524687856070344</v>
      </c>
    </row>
    <row r="150" spans="1:9" x14ac:dyDescent="0.25">
      <c r="A150" s="111"/>
      <c r="B150" s="107"/>
      <c r="C150" s="60" t="s">
        <v>85</v>
      </c>
      <c r="D150" s="45">
        <v>217528.40430256218</v>
      </c>
      <c r="E150" s="46">
        <v>14668.209958205965</v>
      </c>
      <c r="F150" s="46">
        <v>193379.77308042461</v>
      </c>
      <c r="G150" s="45">
        <v>241677.03552469975</v>
      </c>
      <c r="H150" s="56">
        <v>6.7431239636198601</v>
      </c>
      <c r="I150" s="57">
        <v>1.4378363141836832</v>
      </c>
    </row>
    <row r="151" spans="1:9" x14ac:dyDescent="0.25">
      <c r="A151" s="111"/>
      <c r="B151" s="109">
        <v>2019</v>
      </c>
      <c r="C151" s="58" t="s">
        <v>86</v>
      </c>
      <c r="D151" s="41">
        <v>262314.99340661423</v>
      </c>
      <c r="E151" s="42">
        <v>16046.357982679374</v>
      </c>
      <c r="F151" s="42">
        <v>235897.48353416068</v>
      </c>
      <c r="G151" s="41">
        <v>288732.50327906775</v>
      </c>
      <c r="H151" s="50">
        <v>6.1172096090618533</v>
      </c>
      <c r="I151" s="44">
        <v>1.4325672086619885</v>
      </c>
    </row>
    <row r="152" spans="1:9" x14ac:dyDescent="0.25">
      <c r="A152" s="111"/>
      <c r="B152" s="109"/>
      <c r="C152" s="59" t="s">
        <v>87</v>
      </c>
      <c r="D152" s="52">
        <v>262767.03710706643</v>
      </c>
      <c r="E152" s="53">
        <v>15101.091474555549</v>
      </c>
      <c r="F152" s="53">
        <v>237905.74250398524</v>
      </c>
      <c r="G152" s="52">
        <v>287628.33171014761</v>
      </c>
      <c r="H152" s="54">
        <v>5.7469504702001473</v>
      </c>
      <c r="I152" s="48">
        <v>1.3470185799767673</v>
      </c>
    </row>
    <row r="153" spans="1:9" x14ac:dyDescent="0.25">
      <c r="A153" s="111"/>
      <c r="B153" s="109"/>
      <c r="C153" s="59" t="s">
        <v>84</v>
      </c>
      <c r="D153" s="52">
        <v>261831.48081416771</v>
      </c>
      <c r="E153" s="53">
        <v>15237.175952588666</v>
      </c>
      <c r="F153" s="53">
        <v>236746.14702127111</v>
      </c>
      <c r="G153" s="52">
        <v>286916.8146070643</v>
      </c>
      <c r="H153" s="54">
        <v>5.8194591059900471</v>
      </c>
      <c r="I153" s="48">
        <v>1.3615794650047077</v>
      </c>
    </row>
    <row r="154" spans="1:9" x14ac:dyDescent="0.25">
      <c r="A154" s="111"/>
      <c r="B154" s="109"/>
      <c r="C154" s="60" t="s">
        <v>85</v>
      </c>
      <c r="D154" s="61">
        <v>228876.4797182515</v>
      </c>
      <c r="E154" s="46">
        <v>14147.095670951003</v>
      </c>
      <c r="F154" s="46">
        <v>205585.56885778694</v>
      </c>
      <c r="G154" s="45">
        <v>252167.39057871606</v>
      </c>
      <c r="H154" s="56">
        <v>6.1811050608459954</v>
      </c>
      <c r="I154" s="57">
        <v>1.2631686159866182</v>
      </c>
    </row>
    <row r="155" spans="1:9" ht="16.5" customHeight="1" x14ac:dyDescent="0.25">
      <c r="A155" s="111"/>
      <c r="B155" s="109">
        <v>2020</v>
      </c>
      <c r="C155" s="58" t="s">
        <v>86</v>
      </c>
      <c r="D155" s="62">
        <v>234318.4761319416</v>
      </c>
      <c r="E155" s="42">
        <v>15736.260869907303</v>
      </c>
      <c r="F155" s="62">
        <v>208411.26113016525</v>
      </c>
      <c r="G155" s="42">
        <v>260225.69113371795</v>
      </c>
      <c r="H155" s="63">
        <v>6.7157576003722488</v>
      </c>
      <c r="I155" s="64">
        <v>1.3888154881788752</v>
      </c>
    </row>
    <row r="156" spans="1:9" ht="16.5" customHeight="1" x14ac:dyDescent="0.25">
      <c r="A156" s="111"/>
      <c r="B156" s="109"/>
      <c r="C156" s="59" t="s">
        <v>87</v>
      </c>
      <c r="D156" s="65">
        <v>140159.93230214796</v>
      </c>
      <c r="E156" s="53">
        <v>14318.705568521003</v>
      </c>
      <c r="F156" s="65">
        <v>116586.41020903215</v>
      </c>
      <c r="G156" s="53">
        <v>163733.45439526378</v>
      </c>
      <c r="H156" s="48">
        <v>10.215976373086168</v>
      </c>
      <c r="I156" s="66">
        <v>1.5585061078464721</v>
      </c>
    </row>
    <row r="157" spans="1:9" x14ac:dyDescent="0.25">
      <c r="A157" s="111"/>
      <c r="B157" s="109"/>
      <c r="C157" s="59" t="s">
        <v>84</v>
      </c>
      <c r="D157" s="93">
        <v>219691.61185838073</v>
      </c>
      <c r="E157" s="67">
        <v>15864.546082335524</v>
      </c>
      <c r="F157" s="93">
        <v>193573.19594887906</v>
      </c>
      <c r="G157" s="67">
        <v>245810.02776788239</v>
      </c>
      <c r="H157" s="48">
        <v>7.2212798422919526</v>
      </c>
      <c r="I157" s="66">
        <v>1.3986965611806879</v>
      </c>
    </row>
    <row r="158" spans="1:9" x14ac:dyDescent="0.25">
      <c r="A158" s="111"/>
      <c r="B158" s="109"/>
      <c r="C158" s="59" t="s">
        <v>85</v>
      </c>
      <c r="D158" s="68">
        <v>182246.91492201338</v>
      </c>
      <c r="E158" s="69">
        <v>14407.15487501948</v>
      </c>
      <c r="F158" s="68">
        <v>158527.7326868643</v>
      </c>
      <c r="G158" s="69">
        <v>205966.09715716247</v>
      </c>
      <c r="H158" s="57">
        <v>7.9052942439023184</v>
      </c>
      <c r="I158" s="70">
        <v>1.3943473712975551</v>
      </c>
    </row>
    <row r="159" spans="1:9" ht="16.5" customHeight="1" x14ac:dyDescent="0.25">
      <c r="A159" s="111"/>
      <c r="B159" s="109">
        <v>2021</v>
      </c>
      <c r="C159" s="58" t="s">
        <v>86</v>
      </c>
      <c r="D159" s="87">
        <v>208553.39704836174</v>
      </c>
      <c r="E159" s="85">
        <v>14594.247066817879</v>
      </c>
      <c r="F159" s="88">
        <v>184526.44954665616</v>
      </c>
      <c r="G159" s="85">
        <v>232580.34455006733</v>
      </c>
      <c r="H159" s="50">
        <v>6.9978467257637611</v>
      </c>
      <c r="I159" s="44">
        <v>1.3572849370476381</v>
      </c>
    </row>
    <row r="160" spans="1:9" x14ac:dyDescent="0.25">
      <c r="A160" s="111"/>
      <c r="B160" s="109"/>
      <c r="C160" s="59" t="s">
        <v>87</v>
      </c>
      <c r="D160" s="89">
        <v>199767.0764002408</v>
      </c>
      <c r="E160" s="67">
        <v>13947.478518692773</v>
      </c>
      <c r="F160" s="93">
        <v>176804.92339464105</v>
      </c>
      <c r="G160" s="67">
        <v>222729.22940584054</v>
      </c>
      <c r="H160" s="54">
        <v>6.9818704713625976</v>
      </c>
      <c r="I160" s="48">
        <v>1.3251659663187063</v>
      </c>
    </row>
    <row r="161" spans="1:9" x14ac:dyDescent="0.25">
      <c r="A161" s="111"/>
      <c r="B161" s="109"/>
      <c r="C161" s="59" t="s">
        <v>84</v>
      </c>
      <c r="D161" s="89">
        <v>205664.81453743909</v>
      </c>
      <c r="E161" s="67">
        <v>14726.952935514402</v>
      </c>
      <c r="F161" s="93">
        <v>181419.38937630091</v>
      </c>
      <c r="G161" s="67">
        <v>229910.23969857726</v>
      </c>
      <c r="H161" s="54">
        <v>7.160657484673207</v>
      </c>
      <c r="I161" s="48">
        <v>1.3791473466122279</v>
      </c>
    </row>
    <row r="162" spans="1:9" x14ac:dyDescent="0.25">
      <c r="A162" s="111"/>
      <c r="B162" s="109"/>
      <c r="C162" s="59" t="s">
        <v>85</v>
      </c>
      <c r="D162" s="89">
        <v>193979.77342763028</v>
      </c>
      <c r="E162" s="67">
        <v>13375.899242892681</v>
      </c>
      <c r="F162" s="93">
        <v>171958.53241961024</v>
      </c>
      <c r="G162" s="67">
        <v>216001.01443565032</v>
      </c>
      <c r="H162" s="54">
        <v>6.8955123549945503</v>
      </c>
      <c r="I162" s="48">
        <v>1.3154068161327936</v>
      </c>
    </row>
    <row r="163" spans="1:9" x14ac:dyDescent="0.25">
      <c r="A163" s="111"/>
      <c r="B163" s="107">
        <v>2022</v>
      </c>
      <c r="C163" s="58" t="s">
        <v>86</v>
      </c>
      <c r="D163" s="87">
        <v>117731.61704590617</v>
      </c>
      <c r="E163" s="85">
        <v>9533.4916193704139</v>
      </c>
      <c r="F163" s="88">
        <v>102036.2333552565</v>
      </c>
      <c r="G163" s="85">
        <v>133427.00073655584</v>
      </c>
      <c r="H163" s="50">
        <v>8.0976477335337158</v>
      </c>
      <c r="I163" s="44">
        <v>1.1907028267157829</v>
      </c>
    </row>
    <row r="164" spans="1:9" x14ac:dyDescent="0.25">
      <c r="A164" s="111"/>
      <c r="B164" s="107"/>
      <c r="C164" s="59" t="s">
        <v>87</v>
      </c>
      <c r="D164" s="89">
        <v>117124.23802496117</v>
      </c>
      <c r="E164" s="67">
        <v>10230.265275925483</v>
      </c>
      <c r="F164" s="93">
        <v>100281.71201017988</v>
      </c>
      <c r="G164" s="67">
        <v>133966.76403974247</v>
      </c>
      <c r="H164" s="54">
        <v>8.734541584590918</v>
      </c>
      <c r="I164" s="48">
        <v>1.2635371952039387</v>
      </c>
    </row>
    <row r="165" spans="1:9" x14ac:dyDescent="0.25">
      <c r="A165" s="111"/>
      <c r="B165" s="107"/>
      <c r="C165" s="59" t="s">
        <v>84</v>
      </c>
      <c r="D165" s="89">
        <v>105689.2549414931</v>
      </c>
      <c r="E165" s="67">
        <v>10507.515217446546</v>
      </c>
      <c r="F165" s="93">
        <v>88390.371663308601</v>
      </c>
      <c r="G165" s="67">
        <v>122988.1382196776</v>
      </c>
      <c r="H165" s="54">
        <v>9.9418954398564363</v>
      </c>
      <c r="I165" s="48">
        <v>1.3645484746707743</v>
      </c>
    </row>
    <row r="166" spans="1:9" x14ac:dyDescent="0.25">
      <c r="A166" s="111"/>
      <c r="B166" s="107"/>
      <c r="C166" s="60" t="s">
        <v>85</v>
      </c>
      <c r="D166" s="90">
        <v>110510.84401757782</v>
      </c>
      <c r="E166" s="69">
        <v>10101.478544262543</v>
      </c>
      <c r="F166" s="68">
        <v>93880.447384361469</v>
      </c>
      <c r="G166" s="69">
        <v>127141.24065079418</v>
      </c>
      <c r="H166" s="56">
        <v>9.1407125102182789</v>
      </c>
      <c r="I166" s="57">
        <v>1.2882844842982852</v>
      </c>
    </row>
    <row r="167" spans="1:9" x14ac:dyDescent="0.25">
      <c r="A167" s="111"/>
      <c r="B167" s="107">
        <v>2023</v>
      </c>
      <c r="C167" s="91" t="s">
        <v>86</v>
      </c>
      <c r="D167" s="89">
        <v>122003.68093364179</v>
      </c>
      <c r="E167" s="67">
        <v>11174.511525594538</v>
      </c>
      <c r="F167" s="93">
        <v>103606.69871932879</v>
      </c>
      <c r="G167" s="67">
        <v>140400.66314795479</v>
      </c>
      <c r="H167" s="47">
        <v>9.1591593303421668</v>
      </c>
      <c r="I167" s="48">
        <v>1.3461558377501062</v>
      </c>
    </row>
    <row r="168" spans="1:9" x14ac:dyDescent="0.25">
      <c r="A168" s="111"/>
      <c r="B168" s="107"/>
      <c r="C168" s="51" t="s">
        <v>87</v>
      </c>
      <c r="D168" s="89">
        <v>113779.9841248861</v>
      </c>
      <c r="E168" s="67">
        <v>10553.191120218984</v>
      </c>
      <c r="F168" s="93">
        <v>96405.88783906048</v>
      </c>
      <c r="G168" s="67">
        <v>131154.08041071173</v>
      </c>
      <c r="H168" s="47">
        <v>9.2750857731142684</v>
      </c>
      <c r="I168" s="48">
        <v>1.297151460434282</v>
      </c>
    </row>
    <row r="169" spans="1:9" x14ac:dyDescent="0.25">
      <c r="A169" s="111"/>
      <c r="B169" s="107"/>
      <c r="C169" s="59" t="s">
        <v>84</v>
      </c>
      <c r="D169" s="89">
        <v>121120.218314532</v>
      </c>
      <c r="E169" s="67">
        <v>12075.282554127825</v>
      </c>
      <c r="F169" s="93">
        <v>101240.30049367467</v>
      </c>
      <c r="G169" s="67">
        <v>141000.13613538933</v>
      </c>
      <c r="H169" s="47">
        <v>9.9696670978333533</v>
      </c>
      <c r="I169" s="48">
        <v>1.4218384282046475</v>
      </c>
    </row>
    <row r="170" spans="1:9" x14ac:dyDescent="0.25">
      <c r="A170" s="111"/>
      <c r="B170" s="107"/>
      <c r="C170" s="60" t="s">
        <v>85</v>
      </c>
      <c r="D170" s="90">
        <v>112240.36048829182</v>
      </c>
      <c r="E170" s="69">
        <v>10508.455385145971</v>
      </c>
      <c r="F170" s="68">
        <v>94939.929379725188</v>
      </c>
      <c r="G170" s="69">
        <v>129540.79159685844</v>
      </c>
      <c r="H170" s="94">
        <v>9.362456908931744</v>
      </c>
      <c r="I170" s="57">
        <v>1.2799318151001349</v>
      </c>
    </row>
    <row r="171" spans="1:9" x14ac:dyDescent="0.25">
      <c r="A171" s="111"/>
      <c r="B171" s="107">
        <v>2024</v>
      </c>
      <c r="C171" s="91" t="s">
        <v>86</v>
      </c>
      <c r="D171" s="89">
        <v>131062.81855421576</v>
      </c>
      <c r="E171" s="67">
        <v>11634.084526907665</v>
      </c>
      <c r="F171" s="93">
        <v>111909.24224367333</v>
      </c>
      <c r="G171" s="67">
        <v>150216.39486475819</v>
      </c>
      <c r="H171" s="47">
        <v>8.8767238910668489</v>
      </c>
      <c r="I171" s="48">
        <v>1.3007084126649069</v>
      </c>
    </row>
    <row r="172" spans="1:9" x14ac:dyDescent="0.25">
      <c r="A172" s="111"/>
      <c r="B172" s="107"/>
      <c r="C172" s="51" t="s">
        <v>87</v>
      </c>
      <c r="D172" s="89">
        <v>141799.609260873</v>
      </c>
      <c r="E172" s="67">
        <v>13594.917881968369</v>
      </c>
      <c r="F172" s="93">
        <v>119417.80933054919</v>
      </c>
      <c r="G172" s="67">
        <v>164181.40919119678</v>
      </c>
      <c r="H172" s="47">
        <v>9.5874156161864956</v>
      </c>
      <c r="I172" s="48">
        <v>1.4472462391703078</v>
      </c>
    </row>
    <row r="173" spans="1:9" ht="18" x14ac:dyDescent="0.25">
      <c r="A173" s="113"/>
      <c r="B173" s="108">
        <v>2024</v>
      </c>
      <c r="C173" s="51" t="s">
        <v>160</v>
      </c>
      <c r="D173" s="90">
        <v>124781.90358484702</v>
      </c>
      <c r="E173" s="69">
        <v>12843.700762058073</v>
      </c>
      <c r="F173" s="68">
        <v>103636.85928835953</v>
      </c>
      <c r="G173" s="69">
        <v>145926.94788133452</v>
      </c>
      <c r="H173" s="94">
        <v>10.292919400227644</v>
      </c>
      <c r="I173" s="57">
        <v>1.4567585404862129</v>
      </c>
    </row>
    <row r="174" spans="1:9" x14ac:dyDescent="0.25">
      <c r="A174" s="110" t="s">
        <v>19</v>
      </c>
      <c r="B174" s="112">
        <v>2014</v>
      </c>
      <c r="C174" s="71" t="s">
        <v>84</v>
      </c>
      <c r="D174" s="41">
        <v>1832617.5692380227</v>
      </c>
      <c r="E174" s="42">
        <v>37164.113468751661</v>
      </c>
      <c r="F174" s="42">
        <v>1771433.3842957772</v>
      </c>
      <c r="G174" s="42">
        <v>1893801.7541802682</v>
      </c>
      <c r="H174" s="43">
        <v>2.027925197956276</v>
      </c>
      <c r="I174" s="44">
        <v>1.2613744609084567</v>
      </c>
    </row>
    <row r="175" spans="1:9" x14ac:dyDescent="0.25">
      <c r="A175" s="111"/>
      <c r="B175" s="107"/>
      <c r="C175" s="76" t="s">
        <v>85</v>
      </c>
      <c r="D175" s="45">
        <v>1853784.4208325979</v>
      </c>
      <c r="E175" s="46">
        <v>37490.044961088031</v>
      </c>
      <c r="F175" s="46">
        <v>1792063.6469381533</v>
      </c>
      <c r="G175" s="46">
        <v>1915505.1947270425</v>
      </c>
      <c r="H175" s="47">
        <v>2.0223519272133039</v>
      </c>
      <c r="I175" s="48">
        <v>1.2652345866477959</v>
      </c>
    </row>
    <row r="176" spans="1:9" x14ac:dyDescent="0.25">
      <c r="A176" s="111"/>
      <c r="B176" s="107">
        <v>2015</v>
      </c>
      <c r="C176" s="58" t="s">
        <v>86</v>
      </c>
      <c r="D176" s="41">
        <v>1876733.4638212817</v>
      </c>
      <c r="E176" s="42">
        <v>37395.934188192688</v>
      </c>
      <c r="F176" s="42">
        <v>1815167.6267838329</v>
      </c>
      <c r="G176" s="41">
        <v>1938299.3008587305</v>
      </c>
      <c r="H176" s="50">
        <v>1.9926076296444111</v>
      </c>
      <c r="I176" s="44">
        <v>1.2544077579361952</v>
      </c>
    </row>
    <row r="177" spans="1:9" x14ac:dyDescent="0.25">
      <c r="A177" s="111"/>
      <c r="B177" s="107"/>
      <c r="C177" s="59" t="s">
        <v>87</v>
      </c>
      <c r="D177" s="52">
        <v>1867589.7073527889</v>
      </c>
      <c r="E177" s="53">
        <v>40787.254263548042</v>
      </c>
      <c r="F177" s="53">
        <v>1800440.6574973252</v>
      </c>
      <c r="G177" s="52">
        <v>1934738.7572082526</v>
      </c>
      <c r="H177" s="54">
        <v>2.1839515447620372</v>
      </c>
      <c r="I177" s="48">
        <v>1.3714723347187607</v>
      </c>
    </row>
    <row r="178" spans="1:9" x14ac:dyDescent="0.25">
      <c r="A178" s="111"/>
      <c r="B178" s="109"/>
      <c r="C178" s="59" t="s">
        <v>84</v>
      </c>
      <c r="D178" s="52">
        <v>1874519.9308514963</v>
      </c>
      <c r="E178" s="53">
        <v>40911.907913723036</v>
      </c>
      <c r="F178" s="53">
        <v>1807165.6606564585</v>
      </c>
      <c r="G178" s="52">
        <v>1941874.2010465341</v>
      </c>
      <c r="H178" s="54">
        <v>2.1825272295258498</v>
      </c>
      <c r="I178" s="48">
        <v>1.3731480399501796</v>
      </c>
    </row>
    <row r="179" spans="1:9" x14ac:dyDescent="0.25">
      <c r="A179" s="111"/>
      <c r="B179" s="107"/>
      <c r="C179" s="60" t="s">
        <v>85</v>
      </c>
      <c r="D179" s="45">
        <v>1939410.7036625319</v>
      </c>
      <c r="E179" s="46">
        <v>39728.350451780156</v>
      </c>
      <c r="F179" s="46">
        <v>1874004.9529364752</v>
      </c>
      <c r="G179" s="45">
        <v>2004816.4543885887</v>
      </c>
      <c r="H179" s="56">
        <v>2.0484753629932064</v>
      </c>
      <c r="I179" s="57">
        <v>1.3111904999034143</v>
      </c>
    </row>
    <row r="180" spans="1:9" x14ac:dyDescent="0.25">
      <c r="A180" s="111"/>
      <c r="B180" s="107">
        <v>2016</v>
      </c>
      <c r="C180" s="58" t="s">
        <v>86</v>
      </c>
      <c r="D180" s="41">
        <v>1957097.9142117442</v>
      </c>
      <c r="E180" s="42">
        <v>39678.402897142863</v>
      </c>
      <c r="F180" s="42">
        <v>1891774.3933610998</v>
      </c>
      <c r="G180" s="41">
        <v>2022421.4350623887</v>
      </c>
      <c r="H180" s="50">
        <v>2.0274102081971734</v>
      </c>
      <c r="I180" s="44">
        <v>1.3036827388172441</v>
      </c>
    </row>
    <row r="181" spans="1:9" x14ac:dyDescent="0.25">
      <c r="A181" s="111"/>
      <c r="B181" s="107"/>
      <c r="C181" s="59" t="s">
        <v>87</v>
      </c>
      <c r="D181" s="52">
        <v>2028888.2368951356</v>
      </c>
      <c r="E181" s="53">
        <v>37699.724355880753</v>
      </c>
      <c r="F181" s="53">
        <v>1966822.2627073929</v>
      </c>
      <c r="G181" s="52">
        <v>2090954.2110828783</v>
      </c>
      <c r="H181" s="54">
        <v>1.8581469235374786</v>
      </c>
      <c r="I181" s="48">
        <v>1.2168301792392429</v>
      </c>
    </row>
    <row r="182" spans="1:9" x14ac:dyDescent="0.25">
      <c r="A182" s="111"/>
      <c r="B182" s="109"/>
      <c r="C182" s="59" t="s">
        <v>84</v>
      </c>
      <c r="D182" s="52">
        <v>2029609.6772858647</v>
      </c>
      <c r="E182" s="53">
        <v>40445.851179212732</v>
      </c>
      <c r="F182" s="53">
        <v>1963022.6876412383</v>
      </c>
      <c r="G182" s="52">
        <v>2096196.6669304911</v>
      </c>
      <c r="H182" s="54">
        <v>1.9927896300386061</v>
      </c>
      <c r="I182" s="48">
        <v>1.3052375222273687</v>
      </c>
    </row>
    <row r="183" spans="1:9" x14ac:dyDescent="0.25">
      <c r="A183" s="111"/>
      <c r="B183" s="107"/>
      <c r="C183" s="60" t="s">
        <v>85</v>
      </c>
      <c r="D183" s="45">
        <v>2012995.4360172411</v>
      </c>
      <c r="E183" s="46">
        <v>41757.420757355154</v>
      </c>
      <c r="F183" s="46">
        <v>1944249.1774396652</v>
      </c>
      <c r="G183" s="45">
        <v>2081741.694594817</v>
      </c>
      <c r="H183" s="56">
        <v>2.0743922221688291</v>
      </c>
      <c r="I183" s="57">
        <v>1.3530432713635319</v>
      </c>
    </row>
    <row r="184" spans="1:9" x14ac:dyDescent="0.25">
      <c r="A184" s="111"/>
      <c r="B184" s="107">
        <v>2017</v>
      </c>
      <c r="C184" s="58" t="s">
        <v>86</v>
      </c>
      <c r="D184" s="41">
        <v>1994080.7103972386</v>
      </c>
      <c r="E184" s="42">
        <v>41516.461686153933</v>
      </c>
      <c r="F184" s="42">
        <v>1925731.1486058859</v>
      </c>
      <c r="G184" s="41">
        <v>2062430.2721885913</v>
      </c>
      <c r="H184" s="50">
        <v>2.0819850204500239</v>
      </c>
      <c r="I184" s="44">
        <v>1.3515212021206189</v>
      </c>
    </row>
    <row r="185" spans="1:9" x14ac:dyDescent="0.25">
      <c r="A185" s="111"/>
      <c r="B185" s="107"/>
      <c r="C185" s="59" t="s">
        <v>87</v>
      </c>
      <c r="D185" s="52">
        <v>2037520.044119782</v>
      </c>
      <c r="E185" s="53">
        <v>41199.522893815541</v>
      </c>
      <c r="F185" s="53">
        <v>1969692.2663796514</v>
      </c>
      <c r="G185" s="52">
        <v>2105347.8218599125</v>
      </c>
      <c r="H185" s="54">
        <v>2.0220425812602949</v>
      </c>
      <c r="I185" s="48">
        <v>1.3270086362234428</v>
      </c>
    </row>
    <row r="186" spans="1:9" x14ac:dyDescent="0.25">
      <c r="A186" s="111"/>
      <c r="B186" s="109"/>
      <c r="C186" s="59" t="s">
        <v>84</v>
      </c>
      <c r="D186" s="52">
        <v>2041029.4354744793</v>
      </c>
      <c r="E186" s="53">
        <v>39639.619575543205</v>
      </c>
      <c r="F186" s="53">
        <v>1975769.7645505504</v>
      </c>
      <c r="G186" s="52">
        <v>2106289.1063984083</v>
      </c>
      <c r="H186" s="54">
        <v>1.94213855452448</v>
      </c>
      <c r="I186" s="48">
        <v>1.2756809994884248</v>
      </c>
    </row>
    <row r="187" spans="1:9" x14ac:dyDescent="0.25">
      <c r="A187" s="111"/>
      <c r="B187" s="107"/>
      <c r="C187" s="60" t="s">
        <v>85</v>
      </c>
      <c r="D187" s="45">
        <v>2050906.6249076275</v>
      </c>
      <c r="E187" s="46">
        <v>40640.781988101713</v>
      </c>
      <c r="F187" s="46">
        <v>1983998.7159258015</v>
      </c>
      <c r="G187" s="45">
        <v>2117814.5338894534</v>
      </c>
      <c r="H187" s="56">
        <v>1.981600795205982</v>
      </c>
      <c r="I187" s="57">
        <v>1.3047871904525166</v>
      </c>
    </row>
    <row r="188" spans="1:9" x14ac:dyDescent="0.25">
      <c r="A188" s="111"/>
      <c r="B188" s="107">
        <v>2018</v>
      </c>
      <c r="C188" s="58" t="s">
        <v>86</v>
      </c>
      <c r="D188" s="41">
        <v>2114388.0030312371</v>
      </c>
      <c r="E188" s="42">
        <v>40153.540996212439</v>
      </c>
      <c r="F188" s="42">
        <v>2048282.2507585778</v>
      </c>
      <c r="G188" s="41">
        <v>2180493.755303896</v>
      </c>
      <c r="H188" s="50">
        <v>1.8990620897700594</v>
      </c>
      <c r="I188" s="44">
        <v>1.2698948686752136</v>
      </c>
    </row>
    <row r="189" spans="1:9" x14ac:dyDescent="0.25">
      <c r="A189" s="111"/>
      <c r="B189" s="107"/>
      <c r="C189" s="59" t="s">
        <v>87</v>
      </c>
      <c r="D189" s="52">
        <v>2118187.3303564023</v>
      </c>
      <c r="E189" s="53">
        <v>41879.110230556398</v>
      </c>
      <c r="F189" s="53">
        <v>2049240.7314359811</v>
      </c>
      <c r="G189" s="52">
        <v>2187133.9292768235</v>
      </c>
      <c r="H189" s="54">
        <v>1.9771202306034894</v>
      </c>
      <c r="I189" s="48">
        <v>1.3232949453994247</v>
      </c>
    </row>
    <row r="190" spans="1:9" x14ac:dyDescent="0.25">
      <c r="A190" s="111"/>
      <c r="B190" s="109"/>
      <c r="C190" s="59" t="s">
        <v>84</v>
      </c>
      <c r="D190" s="52">
        <v>2120900.9106445708</v>
      </c>
      <c r="E190" s="53">
        <v>41251.986550721092</v>
      </c>
      <c r="F190" s="53">
        <v>2052986.760708597</v>
      </c>
      <c r="G190" s="52">
        <v>2188815.0605805446</v>
      </c>
      <c r="H190" s="54">
        <v>1.9450218698894355</v>
      </c>
      <c r="I190" s="48">
        <v>1.3026559650276766</v>
      </c>
    </row>
    <row r="191" spans="1:9" x14ac:dyDescent="0.25">
      <c r="A191" s="111"/>
      <c r="B191" s="107"/>
      <c r="C191" s="60" t="s">
        <v>85</v>
      </c>
      <c r="D191" s="45">
        <v>2202518.196599863</v>
      </c>
      <c r="E191" s="46">
        <v>42590.256773859408</v>
      </c>
      <c r="F191" s="46">
        <v>2132400.8198089278</v>
      </c>
      <c r="G191" s="45">
        <v>2272635.5733907982</v>
      </c>
      <c r="H191" s="56">
        <v>1.9337073736602088</v>
      </c>
      <c r="I191" s="57">
        <v>1.3200968146163901</v>
      </c>
    </row>
    <row r="192" spans="1:9" x14ac:dyDescent="0.25">
      <c r="A192" s="111"/>
      <c r="B192" s="109">
        <v>2019</v>
      </c>
      <c r="C192" s="58" t="s">
        <v>86</v>
      </c>
      <c r="D192" s="41">
        <v>2242558.6305978452</v>
      </c>
      <c r="E192" s="42">
        <v>41882.129790349456</v>
      </c>
      <c r="F192" s="42">
        <v>2173607.0605026111</v>
      </c>
      <c r="G192" s="41">
        <v>2311510.2006930793</v>
      </c>
      <c r="H192" s="50">
        <v>1.8676046734699674</v>
      </c>
      <c r="I192" s="44">
        <v>1.2866671909330554</v>
      </c>
    </row>
    <row r="193" spans="1:9" x14ac:dyDescent="0.25">
      <c r="A193" s="111"/>
      <c r="B193" s="109"/>
      <c r="C193" s="59" t="s">
        <v>87</v>
      </c>
      <c r="D193" s="52">
        <v>2240583.3512445772</v>
      </c>
      <c r="E193" s="53">
        <v>42343.265547708346</v>
      </c>
      <c r="F193" s="53">
        <v>2170872.6021234407</v>
      </c>
      <c r="G193" s="52">
        <v>2310294.1003657137</v>
      </c>
      <c r="H193" s="54">
        <v>1.8898321958961235</v>
      </c>
      <c r="I193" s="48">
        <v>1.3013990897896353</v>
      </c>
    </row>
    <row r="194" spans="1:9" x14ac:dyDescent="0.25">
      <c r="A194" s="111"/>
      <c r="B194" s="109"/>
      <c r="C194" s="59" t="s">
        <v>84</v>
      </c>
      <c r="D194" s="52">
        <v>2222364.5491782031</v>
      </c>
      <c r="E194" s="53">
        <v>41012.181113026643</v>
      </c>
      <c r="F194" s="53">
        <v>2154845.1967735197</v>
      </c>
      <c r="G194" s="52">
        <v>2289883.9015828865</v>
      </c>
      <c r="H194" s="54">
        <v>1.8454299555935738</v>
      </c>
      <c r="I194" s="48">
        <v>1.2655733009039873</v>
      </c>
    </row>
    <row r="195" spans="1:9" x14ac:dyDescent="0.25">
      <c r="A195" s="111"/>
      <c r="B195" s="109"/>
      <c r="C195" s="60" t="s">
        <v>85</v>
      </c>
      <c r="D195" s="61">
        <v>2299463.3115164773</v>
      </c>
      <c r="E195" s="46">
        <v>41301.401010871326</v>
      </c>
      <c r="F195" s="46">
        <v>2231467.2173547815</v>
      </c>
      <c r="G195" s="45">
        <v>2367459.4056781731</v>
      </c>
      <c r="H195" s="56">
        <v>1.7961322019803563</v>
      </c>
      <c r="I195" s="57">
        <v>1.2199542497040414</v>
      </c>
    </row>
    <row r="196" spans="1:9" ht="16.5" customHeight="1" x14ac:dyDescent="0.25">
      <c r="A196" s="111"/>
      <c r="B196" s="109">
        <v>2020</v>
      </c>
      <c r="C196" s="58" t="s">
        <v>86</v>
      </c>
      <c r="D196" s="62">
        <v>2256582.5607608603</v>
      </c>
      <c r="E196" s="42">
        <v>43741.785783478699</v>
      </c>
      <c r="F196" s="62">
        <v>2184568.7667457066</v>
      </c>
      <c r="G196" s="42">
        <v>2328596.3547760141</v>
      </c>
      <c r="H196" s="63">
        <v>1.9384083943611672</v>
      </c>
      <c r="I196" s="64">
        <v>1.3029144843484659</v>
      </c>
    </row>
    <row r="197" spans="1:9" ht="16.5" customHeight="1" x14ac:dyDescent="0.25">
      <c r="A197" s="111"/>
      <c r="B197" s="109"/>
      <c r="C197" s="59" t="s">
        <v>87</v>
      </c>
      <c r="D197" s="65">
        <v>2123179.7802124131</v>
      </c>
      <c r="E197" s="53">
        <v>49251.644276056875</v>
      </c>
      <c r="F197" s="65">
        <v>2042094.6067721276</v>
      </c>
      <c r="G197" s="53">
        <v>2204264.9536526985</v>
      </c>
      <c r="H197" s="48">
        <v>2.319711441069277</v>
      </c>
      <c r="I197" s="66">
        <v>1.4759643066140671</v>
      </c>
    </row>
    <row r="198" spans="1:9" x14ac:dyDescent="0.25">
      <c r="A198" s="111"/>
      <c r="B198" s="109"/>
      <c r="C198" s="59" t="s">
        <v>84</v>
      </c>
      <c r="D198" s="93">
        <v>2016170.1067091578</v>
      </c>
      <c r="E198" s="67">
        <v>43226.701469499472</v>
      </c>
      <c r="F198" s="93">
        <v>1945004.3159253066</v>
      </c>
      <c r="G198" s="67">
        <v>2087335.897493009</v>
      </c>
      <c r="H198" s="48">
        <v>2.1440007133155619</v>
      </c>
      <c r="I198" s="66">
        <v>1.296442439183189</v>
      </c>
    </row>
    <row r="199" spans="1:9" x14ac:dyDescent="0.25">
      <c r="A199" s="111"/>
      <c r="B199" s="109"/>
      <c r="C199" s="59" t="s">
        <v>85</v>
      </c>
      <c r="D199" s="68">
        <v>2045876.3979077276</v>
      </c>
      <c r="E199" s="69">
        <v>44237.494646379135</v>
      </c>
      <c r="F199" s="68">
        <v>1973046.1127996501</v>
      </c>
      <c r="G199" s="69">
        <v>2118706.6830158052</v>
      </c>
      <c r="H199" s="57">
        <v>2.162276014896102</v>
      </c>
      <c r="I199" s="70">
        <v>1.363017573009059</v>
      </c>
    </row>
    <row r="200" spans="1:9" ht="16.5" customHeight="1" x14ac:dyDescent="0.25">
      <c r="A200" s="111"/>
      <c r="B200" s="109">
        <v>2021</v>
      </c>
      <c r="C200" s="58" t="s">
        <v>86</v>
      </c>
      <c r="D200" s="87">
        <v>2030713.3126660017</v>
      </c>
      <c r="E200" s="85">
        <v>42838.365829019735</v>
      </c>
      <c r="F200" s="88">
        <v>1960187.223713258</v>
      </c>
      <c r="G200" s="85">
        <v>2101239.4016187452</v>
      </c>
      <c r="H200" s="50">
        <v>2.1095230706288035</v>
      </c>
      <c r="I200" s="44">
        <v>1.3159501261625639</v>
      </c>
    </row>
    <row r="201" spans="1:9" x14ac:dyDescent="0.25">
      <c r="A201" s="111"/>
      <c r="B201" s="109"/>
      <c r="C201" s="59" t="s">
        <v>87</v>
      </c>
      <c r="D201" s="89">
        <v>2086390.1426576034</v>
      </c>
      <c r="E201" s="67">
        <v>44736.112861938687</v>
      </c>
      <c r="F201" s="93">
        <v>2012739.7357374649</v>
      </c>
      <c r="G201" s="67">
        <v>2160040.5495777419</v>
      </c>
      <c r="H201" s="54">
        <v>2.1441873189141267</v>
      </c>
      <c r="I201" s="48">
        <v>1.3570797954914304</v>
      </c>
    </row>
    <row r="202" spans="1:9" x14ac:dyDescent="0.25">
      <c r="A202" s="111"/>
      <c r="B202" s="109"/>
      <c r="C202" s="59" t="s">
        <v>84</v>
      </c>
      <c r="D202" s="89">
        <v>2071956.5452423715</v>
      </c>
      <c r="E202" s="67">
        <v>45419.555846575662</v>
      </c>
      <c r="F202" s="93">
        <v>1997180.9655992347</v>
      </c>
      <c r="G202" s="67">
        <v>2146732.1248855083</v>
      </c>
      <c r="H202" s="54">
        <v>2.1921094798473493</v>
      </c>
      <c r="I202" s="48">
        <v>1.3822609731814339</v>
      </c>
    </row>
    <row r="203" spans="1:9" x14ac:dyDescent="0.25">
      <c r="A203" s="111"/>
      <c r="B203" s="109"/>
      <c r="C203" s="59" t="s">
        <v>85</v>
      </c>
      <c r="D203" s="89">
        <v>2170910.4636014872</v>
      </c>
      <c r="E203" s="67">
        <v>46412.275634524434</v>
      </c>
      <c r="F203" s="93">
        <v>2094500.2059493454</v>
      </c>
      <c r="G203" s="67">
        <v>2247320.7212536288</v>
      </c>
      <c r="H203" s="54">
        <v>2.1379175425562051</v>
      </c>
      <c r="I203" s="48">
        <v>1.4608510057853799</v>
      </c>
    </row>
    <row r="204" spans="1:9" x14ac:dyDescent="0.25">
      <c r="A204" s="111"/>
      <c r="B204" s="107">
        <v>2022</v>
      </c>
      <c r="C204" s="58" t="s">
        <v>86</v>
      </c>
      <c r="D204" s="87">
        <v>2136626.0143201784</v>
      </c>
      <c r="E204" s="85">
        <v>42856.451359745872</v>
      </c>
      <c r="F204" s="88">
        <v>2066069.6563176003</v>
      </c>
      <c r="G204" s="85">
        <v>2207182.3723227563</v>
      </c>
      <c r="H204" s="50">
        <v>2.0058003165978366</v>
      </c>
      <c r="I204" s="44">
        <v>1.3469333832304438</v>
      </c>
    </row>
    <row r="205" spans="1:9" x14ac:dyDescent="0.25">
      <c r="A205" s="111"/>
      <c r="B205" s="107"/>
      <c r="C205" s="59" t="s">
        <v>87</v>
      </c>
      <c r="D205" s="89">
        <v>2158202.6656235922</v>
      </c>
      <c r="E205" s="67">
        <v>44170.50505514109</v>
      </c>
      <c r="F205" s="93">
        <v>2085482.8621373682</v>
      </c>
      <c r="G205" s="67">
        <v>2230922.469109816</v>
      </c>
      <c r="H205" s="54">
        <v>2.0466337920298341</v>
      </c>
      <c r="I205" s="48">
        <v>1.3634099264309953</v>
      </c>
    </row>
    <row r="206" spans="1:9" x14ac:dyDescent="0.25">
      <c r="A206" s="111"/>
      <c r="B206" s="107"/>
      <c r="C206" s="59" t="s">
        <v>84</v>
      </c>
      <c r="D206" s="89">
        <v>2105192.2314231056</v>
      </c>
      <c r="E206" s="67">
        <v>43516.365407533194</v>
      </c>
      <c r="F206" s="93">
        <v>2033549.7440892945</v>
      </c>
      <c r="G206" s="67">
        <v>2176834.7187569169</v>
      </c>
      <c r="H206" s="54">
        <v>2.0670969975086892</v>
      </c>
      <c r="I206" s="48">
        <v>1.3560578427500121</v>
      </c>
    </row>
    <row r="207" spans="1:9" x14ac:dyDescent="0.25">
      <c r="A207" s="111"/>
      <c r="B207" s="107"/>
      <c r="C207" s="60" t="s">
        <v>85</v>
      </c>
      <c r="D207" s="90">
        <v>2253696.5098292138</v>
      </c>
      <c r="E207" s="69">
        <v>42701.70989434178</v>
      </c>
      <c r="F207" s="68">
        <v>2183395.279237303</v>
      </c>
      <c r="G207" s="69">
        <v>2323997.7404211247</v>
      </c>
      <c r="H207" s="56">
        <v>1.8947409160063762</v>
      </c>
      <c r="I207" s="57">
        <v>1.2979775938296279</v>
      </c>
    </row>
    <row r="208" spans="1:9" x14ac:dyDescent="0.25">
      <c r="A208" s="111"/>
      <c r="B208" s="107">
        <v>2023</v>
      </c>
      <c r="C208" s="91" t="s">
        <v>86</v>
      </c>
      <c r="D208" s="89">
        <v>2229901.907385828</v>
      </c>
      <c r="E208" s="67">
        <v>42957.116524079371</v>
      </c>
      <c r="F208" s="93">
        <v>2159180.1307013109</v>
      </c>
      <c r="G208" s="67">
        <v>2300623.684070345</v>
      </c>
      <c r="H208" s="47">
        <v>1.9264128337572981</v>
      </c>
      <c r="I208" s="48">
        <v>1.3009016479186877</v>
      </c>
    </row>
    <row r="209" spans="1:9" x14ac:dyDescent="0.25">
      <c r="A209" s="111"/>
      <c r="B209" s="107"/>
      <c r="C209" s="51" t="s">
        <v>87</v>
      </c>
      <c r="D209" s="89">
        <v>2249685.7088686377</v>
      </c>
      <c r="E209" s="67">
        <v>45895.23174488778</v>
      </c>
      <c r="F209" s="93">
        <v>2174126.7460570731</v>
      </c>
      <c r="G209" s="67">
        <v>2325244.6716802022</v>
      </c>
      <c r="H209" s="47">
        <v>2.0400730450462969</v>
      </c>
      <c r="I209" s="48">
        <v>1.3641111651863778</v>
      </c>
    </row>
    <row r="210" spans="1:9" x14ac:dyDescent="0.25">
      <c r="A210" s="111"/>
      <c r="B210" s="107"/>
      <c r="C210" s="59" t="s">
        <v>84</v>
      </c>
      <c r="D210" s="89">
        <v>2255147.2619731291</v>
      </c>
      <c r="E210" s="67">
        <v>45645.028565911052</v>
      </c>
      <c r="F210" s="93">
        <v>2180000.4144560248</v>
      </c>
      <c r="G210" s="67">
        <v>2330294.1094902335</v>
      </c>
      <c r="H210" s="47">
        <v>2.0240376021375286</v>
      </c>
      <c r="I210" s="48">
        <v>1.3385660419484187</v>
      </c>
    </row>
    <row r="211" spans="1:9" x14ac:dyDescent="0.25">
      <c r="A211" s="111"/>
      <c r="B211" s="107"/>
      <c r="C211" s="60" t="s">
        <v>85</v>
      </c>
      <c r="D211" s="90">
        <v>2308209.4335936368</v>
      </c>
      <c r="E211" s="69">
        <v>46543.202799368606</v>
      </c>
      <c r="F211" s="68">
        <v>2231583.7598775243</v>
      </c>
      <c r="G211" s="69">
        <v>2384835.1073097493</v>
      </c>
      <c r="H211" s="94">
        <v>2.0164202659420631</v>
      </c>
      <c r="I211" s="57">
        <v>1.3462300502344295</v>
      </c>
    </row>
    <row r="212" spans="1:9" x14ac:dyDescent="0.25">
      <c r="A212" s="111"/>
      <c r="B212" s="107">
        <v>2024</v>
      </c>
      <c r="C212" s="91" t="s">
        <v>86</v>
      </c>
      <c r="D212" s="89">
        <v>2362933.0242922781</v>
      </c>
      <c r="E212" s="67">
        <v>48885.146321466404</v>
      </c>
      <c r="F212" s="93">
        <v>2282451.798773014</v>
      </c>
      <c r="G212" s="67">
        <v>2443414.2498115422</v>
      </c>
      <c r="H212" s="47">
        <v>2.0688333447837772</v>
      </c>
      <c r="I212" s="48">
        <v>1.3877070407946432</v>
      </c>
    </row>
    <row r="213" spans="1:9" x14ac:dyDescent="0.25">
      <c r="A213" s="111"/>
      <c r="B213" s="107"/>
      <c r="C213" s="51" t="s">
        <v>87</v>
      </c>
      <c r="D213" s="89">
        <v>2376975.6857955293</v>
      </c>
      <c r="E213" s="67">
        <v>51193.395224775377</v>
      </c>
      <c r="F213" s="93">
        <v>2292694.1668027113</v>
      </c>
      <c r="G213" s="67">
        <v>2461257.2047883472</v>
      </c>
      <c r="H213" s="47">
        <v>2.1537197679681737</v>
      </c>
      <c r="I213" s="48">
        <v>1.434750202797461</v>
      </c>
    </row>
    <row r="214" spans="1:9" ht="18" x14ac:dyDescent="0.25">
      <c r="A214" s="113"/>
      <c r="B214" s="108">
        <v>2024</v>
      </c>
      <c r="C214" s="51" t="s">
        <v>160</v>
      </c>
      <c r="D214" s="90">
        <v>2421852.1048108879</v>
      </c>
      <c r="E214" s="69">
        <v>51488.034716303242</v>
      </c>
      <c r="F214" s="68">
        <v>2337085.510276739</v>
      </c>
      <c r="G214" s="69">
        <v>2506618.6993450369</v>
      </c>
      <c r="H214" s="94">
        <v>2.1259776604039873</v>
      </c>
      <c r="I214" s="57">
        <v>1.4319040729391821</v>
      </c>
    </row>
    <row r="215" spans="1:9" x14ac:dyDescent="0.25">
      <c r="A215" s="110" t="s">
        <v>20</v>
      </c>
      <c r="B215" s="112">
        <v>2014</v>
      </c>
      <c r="C215" s="71" t="s">
        <v>84</v>
      </c>
      <c r="D215" s="41">
        <v>1926279.1885122426</v>
      </c>
      <c r="E215" s="42">
        <v>32901.788477417329</v>
      </c>
      <c r="F215" s="42">
        <v>1872112.1262400297</v>
      </c>
      <c r="G215" s="42">
        <v>1980446.2507844556</v>
      </c>
      <c r="H215" s="43">
        <v>1.7080487955034676</v>
      </c>
      <c r="I215" s="44">
        <v>1.1280085274923659</v>
      </c>
    </row>
    <row r="216" spans="1:9" x14ac:dyDescent="0.25">
      <c r="A216" s="111"/>
      <c r="B216" s="107"/>
      <c r="C216" s="76" t="s">
        <v>85</v>
      </c>
      <c r="D216" s="45">
        <v>1966715.0828886689</v>
      </c>
      <c r="E216" s="46">
        <v>33937.691828695577</v>
      </c>
      <c r="F216" s="46">
        <v>1910842.6344551616</v>
      </c>
      <c r="G216" s="46">
        <v>2022587.5313221761</v>
      </c>
      <c r="H216" s="47">
        <v>1.7256028656092179</v>
      </c>
      <c r="I216" s="48">
        <v>1.1123681840715816</v>
      </c>
    </row>
    <row r="217" spans="1:9" x14ac:dyDescent="0.25">
      <c r="A217" s="111"/>
      <c r="B217" s="107">
        <v>2015</v>
      </c>
      <c r="C217" s="58" t="s">
        <v>86</v>
      </c>
      <c r="D217" s="41">
        <v>1975484.4736424934</v>
      </c>
      <c r="E217" s="42">
        <v>34632.524469226155</v>
      </c>
      <c r="F217" s="42">
        <v>1918468.1053138464</v>
      </c>
      <c r="G217" s="41">
        <v>2032500.8419711404</v>
      </c>
      <c r="H217" s="50">
        <v>1.7531154980615484</v>
      </c>
      <c r="I217" s="44">
        <v>1.132651095768209</v>
      </c>
    </row>
    <row r="218" spans="1:9" x14ac:dyDescent="0.25">
      <c r="A218" s="111"/>
      <c r="B218" s="107"/>
      <c r="C218" s="59" t="s">
        <v>87</v>
      </c>
      <c r="D218" s="52">
        <v>1963129.5871975026</v>
      </c>
      <c r="E218" s="53">
        <v>33496.968651566443</v>
      </c>
      <c r="F218" s="53">
        <v>1907982.7120620231</v>
      </c>
      <c r="G218" s="52">
        <v>2018276.4623329821</v>
      </c>
      <c r="H218" s="54">
        <v>1.7063045083735702</v>
      </c>
      <c r="I218" s="48">
        <v>1.0989126366579236</v>
      </c>
    </row>
    <row r="219" spans="1:9" x14ac:dyDescent="0.25">
      <c r="A219" s="111"/>
      <c r="B219" s="109"/>
      <c r="C219" s="59" t="s">
        <v>84</v>
      </c>
      <c r="D219" s="52">
        <v>1996297.3559365859</v>
      </c>
      <c r="E219" s="53">
        <v>35780.955404451313</v>
      </c>
      <c r="F219" s="53">
        <v>1937390.297795217</v>
      </c>
      <c r="G219" s="52">
        <v>2055204.4140779548</v>
      </c>
      <c r="H219" s="54">
        <v>1.79236601691857</v>
      </c>
      <c r="I219" s="48">
        <v>1.1641694644573277</v>
      </c>
    </row>
    <row r="220" spans="1:9" x14ac:dyDescent="0.25">
      <c r="A220" s="111"/>
      <c r="B220" s="107"/>
      <c r="C220" s="60" t="s">
        <v>85</v>
      </c>
      <c r="D220" s="45">
        <v>2008728.2852285795</v>
      </c>
      <c r="E220" s="46">
        <v>35751.243616569671</v>
      </c>
      <c r="F220" s="46">
        <v>1949870.1423270763</v>
      </c>
      <c r="G220" s="45">
        <v>2067586.4281300828</v>
      </c>
      <c r="H220" s="56">
        <v>1.7797949020517438</v>
      </c>
      <c r="I220" s="57">
        <v>1.1596427415983164</v>
      </c>
    </row>
    <row r="221" spans="1:9" x14ac:dyDescent="0.25">
      <c r="A221" s="111"/>
      <c r="B221" s="107">
        <v>2016</v>
      </c>
      <c r="C221" s="58" t="s">
        <v>86</v>
      </c>
      <c r="D221" s="41">
        <v>1980503.6219133057</v>
      </c>
      <c r="E221" s="42">
        <v>35513.827686400364</v>
      </c>
      <c r="F221" s="42">
        <v>1922036.34263867</v>
      </c>
      <c r="G221" s="41">
        <v>2038970.9011879414</v>
      </c>
      <c r="H221" s="50">
        <v>1.7931715596708433</v>
      </c>
      <c r="I221" s="44">
        <v>1.1600193757868886</v>
      </c>
    </row>
    <row r="222" spans="1:9" x14ac:dyDescent="0.25">
      <c r="A222" s="111"/>
      <c r="B222" s="107"/>
      <c r="C222" s="59" t="s">
        <v>87</v>
      </c>
      <c r="D222" s="52">
        <v>1992131.5515855423</v>
      </c>
      <c r="E222" s="53">
        <v>35008.94070075194</v>
      </c>
      <c r="F222" s="53">
        <v>1934495.4800492753</v>
      </c>
      <c r="G222" s="52">
        <v>2049767.6231218092</v>
      </c>
      <c r="H222" s="54">
        <v>1.757360886779201</v>
      </c>
      <c r="I222" s="48">
        <v>1.1402267619675306</v>
      </c>
    </row>
    <row r="223" spans="1:9" x14ac:dyDescent="0.25">
      <c r="A223" s="111"/>
      <c r="B223" s="109"/>
      <c r="C223" s="59" t="s">
        <v>84</v>
      </c>
      <c r="D223" s="52">
        <v>2022380.8748831691</v>
      </c>
      <c r="E223" s="53">
        <v>35809.041477656465</v>
      </c>
      <c r="F223" s="53">
        <v>1963427.5779555924</v>
      </c>
      <c r="G223" s="52">
        <v>2081334.1718107457</v>
      </c>
      <c r="H223" s="54">
        <v>1.7706378616602136</v>
      </c>
      <c r="I223" s="48">
        <v>1.1576394021016625</v>
      </c>
    </row>
    <row r="224" spans="1:9" x14ac:dyDescent="0.25">
      <c r="A224" s="111"/>
      <c r="B224" s="107"/>
      <c r="C224" s="60" t="s">
        <v>85</v>
      </c>
      <c r="D224" s="45">
        <v>2034385.7096901198</v>
      </c>
      <c r="E224" s="46">
        <v>36407.282272649711</v>
      </c>
      <c r="F224" s="46">
        <v>1974447.5143747034</v>
      </c>
      <c r="G224" s="45">
        <v>2094323.9050055363</v>
      </c>
      <c r="H224" s="56">
        <v>1.7895958519191186</v>
      </c>
      <c r="I224" s="57">
        <v>1.1735453867622276</v>
      </c>
    </row>
    <row r="225" spans="1:9" x14ac:dyDescent="0.25">
      <c r="A225" s="111"/>
      <c r="B225" s="107">
        <v>2017</v>
      </c>
      <c r="C225" s="58" t="s">
        <v>86</v>
      </c>
      <c r="D225" s="41">
        <v>2082125.8981891253</v>
      </c>
      <c r="E225" s="42">
        <v>37416.575159599546</v>
      </c>
      <c r="F225" s="42">
        <v>2020526.0794178459</v>
      </c>
      <c r="G225" s="41">
        <v>2143725.7169604045</v>
      </c>
      <c r="H225" s="50">
        <v>1.7970371144291337</v>
      </c>
      <c r="I225" s="44">
        <v>1.1923486068499753</v>
      </c>
    </row>
    <row r="226" spans="1:9" x14ac:dyDescent="0.25">
      <c r="A226" s="111"/>
      <c r="B226" s="107"/>
      <c r="C226" s="59" t="s">
        <v>87</v>
      </c>
      <c r="D226" s="52">
        <v>2082795.1323952063</v>
      </c>
      <c r="E226" s="53">
        <v>37771.643164920621</v>
      </c>
      <c r="F226" s="53">
        <v>2020610.7565209328</v>
      </c>
      <c r="G226" s="52">
        <v>2144979.5082694795</v>
      </c>
      <c r="H226" s="54">
        <v>1.8135073669719681</v>
      </c>
      <c r="I226" s="48">
        <v>1.2034726176850623</v>
      </c>
    </row>
    <row r="227" spans="1:9" x14ac:dyDescent="0.25">
      <c r="A227" s="111"/>
      <c r="B227" s="109"/>
      <c r="C227" s="59" t="s">
        <v>84</v>
      </c>
      <c r="D227" s="52">
        <v>2080664.2340334365</v>
      </c>
      <c r="E227" s="53">
        <v>38289.276603001985</v>
      </c>
      <c r="F227" s="53">
        <v>2017627.6656257804</v>
      </c>
      <c r="G227" s="52">
        <v>2143700.8024410927</v>
      </c>
      <c r="H227" s="54">
        <v>1.8402429366883939</v>
      </c>
      <c r="I227" s="48">
        <v>1.2205818177421677</v>
      </c>
    </row>
    <row r="228" spans="1:9" x14ac:dyDescent="0.25">
      <c r="A228" s="111"/>
      <c r="B228" s="107"/>
      <c r="C228" s="60" t="s">
        <v>85</v>
      </c>
      <c r="D228" s="45">
        <v>2128383.3337115836</v>
      </c>
      <c r="E228" s="46">
        <v>38123.554229066853</v>
      </c>
      <c r="F228" s="46">
        <v>2065619.598083443</v>
      </c>
      <c r="G228" s="45">
        <v>2191147.0693397243</v>
      </c>
      <c r="H228" s="56">
        <v>1.7911977426822383</v>
      </c>
      <c r="I228" s="57">
        <v>1.2017762440530664</v>
      </c>
    </row>
    <row r="229" spans="1:9" x14ac:dyDescent="0.25">
      <c r="A229" s="111"/>
      <c r="B229" s="107">
        <v>2018</v>
      </c>
      <c r="C229" s="58" t="s">
        <v>86</v>
      </c>
      <c r="D229" s="41">
        <v>2129880.4281656365</v>
      </c>
      <c r="E229" s="42">
        <v>38775.662244134648</v>
      </c>
      <c r="F229" s="42">
        <v>2066043.1112335916</v>
      </c>
      <c r="G229" s="41">
        <v>2193717.7450976814</v>
      </c>
      <c r="H229" s="50">
        <v>1.8205558270484818</v>
      </c>
      <c r="I229" s="44">
        <v>1.2219087948235485</v>
      </c>
    </row>
    <row r="230" spans="1:9" x14ac:dyDescent="0.25">
      <c r="A230" s="111"/>
      <c r="B230" s="107"/>
      <c r="C230" s="59" t="s">
        <v>87</v>
      </c>
      <c r="D230" s="52">
        <v>2152372.873460595</v>
      </c>
      <c r="E230" s="53">
        <v>36952.53234054138</v>
      </c>
      <c r="F230" s="53">
        <v>2091537.0196816798</v>
      </c>
      <c r="G230" s="52">
        <v>2213208.72723951</v>
      </c>
      <c r="H230" s="54">
        <v>1.7168276368921584</v>
      </c>
      <c r="I230" s="48">
        <v>1.1584385487505275</v>
      </c>
    </row>
    <row r="231" spans="1:9" x14ac:dyDescent="0.25">
      <c r="A231" s="111"/>
      <c r="B231" s="109"/>
      <c r="C231" s="59" t="s">
        <v>84</v>
      </c>
      <c r="D231" s="52">
        <v>2182886.0407008077</v>
      </c>
      <c r="E231" s="53">
        <v>36996.74892855982</v>
      </c>
      <c r="F231" s="53">
        <v>2121977.3920763726</v>
      </c>
      <c r="G231" s="52">
        <v>2243794.6893252428</v>
      </c>
      <c r="H231" s="54">
        <v>1.6948548040868934</v>
      </c>
      <c r="I231" s="48">
        <v>1.151799245554864</v>
      </c>
    </row>
    <row r="232" spans="1:9" x14ac:dyDescent="0.25">
      <c r="A232" s="111"/>
      <c r="B232" s="107"/>
      <c r="C232" s="60" t="s">
        <v>85</v>
      </c>
      <c r="D232" s="45">
        <v>2107358.8892997466</v>
      </c>
      <c r="E232" s="46">
        <v>38487.21048189322</v>
      </c>
      <c r="F232" s="46">
        <v>2043996.4575276219</v>
      </c>
      <c r="G232" s="45">
        <v>2170721.3210718716</v>
      </c>
      <c r="H232" s="56">
        <v>1.8263244422824496</v>
      </c>
      <c r="I232" s="57">
        <v>1.2191971944643458</v>
      </c>
    </row>
    <row r="233" spans="1:9" x14ac:dyDescent="0.25">
      <c r="A233" s="111"/>
      <c r="B233" s="109">
        <v>2019</v>
      </c>
      <c r="C233" s="58" t="s">
        <v>86</v>
      </c>
      <c r="D233" s="41">
        <v>2145280.4786236724</v>
      </c>
      <c r="E233" s="42">
        <v>38223.583876803736</v>
      </c>
      <c r="F233" s="42">
        <v>2082352.061750761</v>
      </c>
      <c r="G233" s="41">
        <v>2208208.895496584</v>
      </c>
      <c r="H233" s="50">
        <v>1.7817522817028795</v>
      </c>
      <c r="I233" s="44">
        <v>1.2002379009504647</v>
      </c>
    </row>
    <row r="234" spans="1:9" x14ac:dyDescent="0.25">
      <c r="A234" s="111"/>
      <c r="B234" s="109"/>
      <c r="C234" s="59" t="s">
        <v>87</v>
      </c>
      <c r="D234" s="52">
        <v>2141673.7513373317</v>
      </c>
      <c r="E234" s="53">
        <v>38316.989155826828</v>
      </c>
      <c r="F234" s="53">
        <v>2078591.5590791649</v>
      </c>
      <c r="G234" s="52">
        <v>2204755.9435954988</v>
      </c>
      <c r="H234" s="54">
        <v>1.7891141978044245</v>
      </c>
      <c r="I234" s="48">
        <v>1.2041700506900039</v>
      </c>
    </row>
    <row r="235" spans="1:9" x14ac:dyDescent="0.25">
      <c r="A235" s="111"/>
      <c r="B235" s="109"/>
      <c r="C235" s="59" t="s">
        <v>84</v>
      </c>
      <c r="D235" s="52">
        <v>2155473.9202072434</v>
      </c>
      <c r="E235" s="53">
        <v>38834.968022125038</v>
      </c>
      <c r="F235" s="53">
        <v>2091538.9667288093</v>
      </c>
      <c r="G235" s="52">
        <v>2219408.8736856775</v>
      </c>
      <c r="H235" s="54">
        <v>1.8016904615756686</v>
      </c>
      <c r="I235" s="48">
        <v>1.216587369725227</v>
      </c>
    </row>
    <row r="236" spans="1:9" x14ac:dyDescent="0.25">
      <c r="A236" s="111"/>
      <c r="B236" s="109"/>
      <c r="C236" s="60" t="s">
        <v>85</v>
      </c>
      <c r="D236" s="61">
        <v>2156105.7036320381</v>
      </c>
      <c r="E236" s="46">
        <v>38932.654560996685</v>
      </c>
      <c r="F236" s="46">
        <v>2092009.3683818732</v>
      </c>
      <c r="G236" s="45">
        <v>2220202.0388822029</v>
      </c>
      <c r="H236" s="56">
        <v>1.8056932225267628</v>
      </c>
      <c r="I236" s="57">
        <v>1.1835326252646017</v>
      </c>
    </row>
    <row r="237" spans="1:9" ht="16.5" customHeight="1" x14ac:dyDescent="0.25">
      <c r="A237" s="111"/>
      <c r="B237" s="109">
        <v>2020</v>
      </c>
      <c r="C237" s="58" t="s">
        <v>86</v>
      </c>
      <c r="D237" s="62">
        <v>2089488.0717031287</v>
      </c>
      <c r="E237" s="42">
        <v>42423.320685573577</v>
      </c>
      <c r="F237" s="62">
        <v>2019644.9177813334</v>
      </c>
      <c r="G237" s="42">
        <v>2159331.2256249241</v>
      </c>
      <c r="H237" s="63">
        <v>2.0303212667299215</v>
      </c>
      <c r="I237" s="64">
        <v>1.3079666531311565</v>
      </c>
    </row>
    <row r="238" spans="1:9" ht="16.5" customHeight="1" x14ac:dyDescent="0.25">
      <c r="A238" s="111"/>
      <c r="B238" s="109"/>
      <c r="C238" s="59" t="s">
        <v>87</v>
      </c>
      <c r="D238" s="65">
        <v>1934171.358264829</v>
      </c>
      <c r="E238" s="53">
        <v>42351.408427123766</v>
      </c>
      <c r="F238" s="65">
        <v>1864446.3501309759</v>
      </c>
      <c r="G238" s="53">
        <v>2003896.3663986821</v>
      </c>
      <c r="H238" s="48">
        <v>2.1896409667196073</v>
      </c>
      <c r="I238" s="66">
        <v>1.3204457454171246</v>
      </c>
    </row>
    <row r="239" spans="1:9" x14ac:dyDescent="0.25">
      <c r="A239" s="111"/>
      <c r="B239" s="109"/>
      <c r="C239" s="59" t="s">
        <v>84</v>
      </c>
      <c r="D239" s="93">
        <v>2068779.2923078784</v>
      </c>
      <c r="E239" s="67">
        <v>38994.871945615894</v>
      </c>
      <c r="F239" s="93">
        <v>2004580.5261706365</v>
      </c>
      <c r="G239" s="67">
        <v>2132978.0584451202</v>
      </c>
      <c r="H239" s="48">
        <v>1.8849218034328925</v>
      </c>
      <c r="I239" s="66">
        <v>1.1556059345499381</v>
      </c>
    </row>
    <row r="240" spans="1:9" x14ac:dyDescent="0.25">
      <c r="A240" s="111"/>
      <c r="B240" s="109"/>
      <c r="C240" s="59" t="s">
        <v>85</v>
      </c>
      <c r="D240" s="68">
        <v>2153287.5845870818</v>
      </c>
      <c r="E240" s="69">
        <v>40896.590194003664</v>
      </c>
      <c r="F240" s="68">
        <v>2085957.5888993335</v>
      </c>
      <c r="G240" s="69">
        <v>2220617.5802748301</v>
      </c>
      <c r="H240" s="57">
        <v>1.8992628057086052</v>
      </c>
      <c r="I240" s="70">
        <v>1.2331555789046125</v>
      </c>
    </row>
    <row r="241" spans="1:9" ht="16.5" customHeight="1" x14ac:dyDescent="0.25">
      <c r="A241" s="111"/>
      <c r="B241" s="109">
        <v>2021</v>
      </c>
      <c r="C241" s="58" t="s">
        <v>86</v>
      </c>
      <c r="D241" s="87">
        <v>2156669.3292318159</v>
      </c>
      <c r="E241" s="85">
        <v>39999.441774352308</v>
      </c>
      <c r="F241" s="88">
        <v>2090817.0462596433</v>
      </c>
      <c r="G241" s="85">
        <v>2222521.6122039887</v>
      </c>
      <c r="H241" s="50">
        <v>1.85468589144353</v>
      </c>
      <c r="I241" s="44">
        <v>1.1948979941365212</v>
      </c>
    </row>
    <row r="242" spans="1:9" x14ac:dyDescent="0.25">
      <c r="A242" s="111"/>
      <c r="B242" s="109"/>
      <c r="C242" s="59" t="s">
        <v>87</v>
      </c>
      <c r="D242" s="89">
        <v>2215927.3209372284</v>
      </c>
      <c r="E242" s="67">
        <v>40790.116945174457</v>
      </c>
      <c r="F242" s="93">
        <v>2148773.3256716249</v>
      </c>
      <c r="G242" s="67">
        <v>2283081.3162028319</v>
      </c>
      <c r="H242" s="54">
        <v>1.8407696209062598</v>
      </c>
      <c r="I242" s="48">
        <v>1.2033404168549586</v>
      </c>
    </row>
    <row r="243" spans="1:9" x14ac:dyDescent="0.25">
      <c r="A243" s="111"/>
      <c r="B243" s="109"/>
      <c r="C243" s="59" t="s">
        <v>84</v>
      </c>
      <c r="D243" s="89">
        <v>2261674.2471894282</v>
      </c>
      <c r="E243" s="67">
        <v>40535.00033651886</v>
      </c>
      <c r="F243" s="93">
        <v>2194940.2580628819</v>
      </c>
      <c r="G243" s="67">
        <v>2328408.2363159745</v>
      </c>
      <c r="H243" s="54">
        <v>1.7922563511032374</v>
      </c>
      <c r="I243" s="48">
        <v>1.1845919796022861</v>
      </c>
    </row>
    <row r="244" spans="1:9" x14ac:dyDescent="0.25">
      <c r="A244" s="111"/>
      <c r="B244" s="109"/>
      <c r="C244" s="59" t="s">
        <v>85</v>
      </c>
      <c r="D244" s="89">
        <v>2251930.2416728199</v>
      </c>
      <c r="E244" s="67">
        <v>39554.390802934169</v>
      </c>
      <c r="F244" s="93">
        <v>2186810.3751891027</v>
      </c>
      <c r="G244" s="67">
        <v>2317050.1081565372</v>
      </c>
      <c r="H244" s="54">
        <v>1.7564660783431576</v>
      </c>
      <c r="I244" s="48">
        <v>1.2260792082869858</v>
      </c>
    </row>
    <row r="245" spans="1:9" x14ac:dyDescent="0.25">
      <c r="A245" s="111"/>
      <c r="B245" s="107">
        <v>2022</v>
      </c>
      <c r="C245" s="58" t="s">
        <v>86</v>
      </c>
      <c r="D245" s="87">
        <v>2287714.3293307587</v>
      </c>
      <c r="E245" s="85">
        <v>40217.735858088105</v>
      </c>
      <c r="F245" s="88">
        <v>2221502.1983860652</v>
      </c>
      <c r="G245" s="85">
        <v>2353926.4602754521</v>
      </c>
      <c r="H245" s="50">
        <v>1.7579876710329161</v>
      </c>
      <c r="I245" s="44">
        <v>1.2284259654705563</v>
      </c>
    </row>
    <row r="246" spans="1:9" x14ac:dyDescent="0.25">
      <c r="A246" s="111"/>
      <c r="B246" s="107"/>
      <c r="C246" s="59" t="s">
        <v>87</v>
      </c>
      <c r="D246" s="89">
        <v>2306509.3900306602</v>
      </c>
      <c r="E246" s="67">
        <v>41752.536577817264</v>
      </c>
      <c r="F246" s="93">
        <v>2237770.3921133871</v>
      </c>
      <c r="G246" s="67">
        <v>2375248.3879479333</v>
      </c>
      <c r="H246" s="54">
        <v>1.810204491613288</v>
      </c>
      <c r="I246" s="48">
        <v>1.2535430549053848</v>
      </c>
    </row>
    <row r="247" spans="1:9" x14ac:dyDescent="0.25">
      <c r="A247" s="111"/>
      <c r="B247" s="107"/>
      <c r="C247" s="59" t="s">
        <v>84</v>
      </c>
      <c r="D247" s="89">
        <v>2293208.238389526</v>
      </c>
      <c r="E247" s="67">
        <v>42285.736786090041</v>
      </c>
      <c r="F247" s="93">
        <v>2223591.7772322739</v>
      </c>
      <c r="G247" s="67">
        <v>2362824.6995467781</v>
      </c>
      <c r="H247" s="54">
        <v>1.8439553843477583</v>
      </c>
      <c r="I247" s="48">
        <v>1.2713482191483125</v>
      </c>
    </row>
    <row r="248" spans="1:9" x14ac:dyDescent="0.25">
      <c r="A248" s="111"/>
      <c r="B248" s="107"/>
      <c r="C248" s="60" t="s">
        <v>85</v>
      </c>
      <c r="D248" s="90">
        <v>2287733.5732473531</v>
      </c>
      <c r="E248" s="69">
        <v>41653.270784130451</v>
      </c>
      <c r="F248" s="68">
        <v>2219158.4224735787</v>
      </c>
      <c r="G248" s="69">
        <v>2356308.7240211274</v>
      </c>
      <c r="H248" s="56">
        <v>1.8207221011756702</v>
      </c>
      <c r="I248" s="57">
        <v>1.2582391340620189</v>
      </c>
    </row>
    <row r="249" spans="1:9" x14ac:dyDescent="0.25">
      <c r="A249" s="111"/>
      <c r="B249" s="107">
        <v>2023</v>
      </c>
      <c r="C249" s="91" t="s">
        <v>86</v>
      </c>
      <c r="D249" s="89">
        <v>2299120.0123162675</v>
      </c>
      <c r="E249" s="67">
        <v>42509.528072606146</v>
      </c>
      <c r="F249" s="93">
        <v>2229135.1158758868</v>
      </c>
      <c r="G249" s="67">
        <v>2369104.9087566482</v>
      </c>
      <c r="H249" s="47">
        <v>1.8489477645744805</v>
      </c>
      <c r="I249" s="48">
        <v>1.2710599921699626</v>
      </c>
    </row>
    <row r="250" spans="1:9" x14ac:dyDescent="0.25">
      <c r="A250" s="111"/>
      <c r="B250" s="107"/>
      <c r="C250" s="51" t="s">
        <v>87</v>
      </c>
      <c r="D250" s="89">
        <v>2265882.7846966684</v>
      </c>
      <c r="E250" s="67">
        <v>43501.284100524863</v>
      </c>
      <c r="F250" s="93">
        <v>2194265.0635818164</v>
      </c>
      <c r="G250" s="67">
        <v>2337500.5058115204</v>
      </c>
      <c r="H250" s="47">
        <v>1.9198382367492297</v>
      </c>
      <c r="I250" s="48">
        <v>1.2890914448904311</v>
      </c>
    </row>
    <row r="251" spans="1:9" x14ac:dyDescent="0.25">
      <c r="A251" s="111"/>
      <c r="B251" s="107"/>
      <c r="C251" s="59" t="s">
        <v>84</v>
      </c>
      <c r="D251" s="89">
        <v>2373143.2067106008</v>
      </c>
      <c r="E251" s="67">
        <v>43548.562846128574</v>
      </c>
      <c r="F251" s="93">
        <v>2301447.8367085522</v>
      </c>
      <c r="G251" s="67">
        <v>2444838.5767126493</v>
      </c>
      <c r="H251" s="47">
        <v>1.835058361542832</v>
      </c>
      <c r="I251" s="48">
        <v>1.2502978563220548</v>
      </c>
    </row>
    <row r="252" spans="1:9" x14ac:dyDescent="0.25">
      <c r="A252" s="111"/>
      <c r="B252" s="107"/>
      <c r="C252" s="60" t="s">
        <v>85</v>
      </c>
      <c r="D252" s="90">
        <v>2404430.9075316694</v>
      </c>
      <c r="E252" s="69">
        <v>42638.859316790658</v>
      </c>
      <c r="F252" s="68">
        <v>2334233.0886209356</v>
      </c>
      <c r="G252" s="69">
        <v>2474628.7264424032</v>
      </c>
      <c r="H252" s="94">
        <v>1.773345168007455</v>
      </c>
      <c r="I252" s="57">
        <v>1.2126212555537894</v>
      </c>
    </row>
    <row r="253" spans="1:9" x14ac:dyDescent="0.25">
      <c r="A253" s="111"/>
      <c r="B253" s="107">
        <v>2024</v>
      </c>
      <c r="C253" s="91" t="s">
        <v>86</v>
      </c>
      <c r="D253" s="89">
        <v>2329531.9192681834</v>
      </c>
      <c r="E253" s="67">
        <v>42926.194959673157</v>
      </c>
      <c r="F253" s="93">
        <v>2258861.111523944</v>
      </c>
      <c r="G253" s="67">
        <v>2400202.7270124229</v>
      </c>
      <c r="H253" s="47">
        <v>1.8426961487249469</v>
      </c>
      <c r="I253" s="48">
        <v>1.2257667861045569</v>
      </c>
    </row>
    <row r="254" spans="1:9" x14ac:dyDescent="0.25">
      <c r="A254" s="111"/>
      <c r="B254" s="107"/>
      <c r="C254" s="51" t="s">
        <v>87</v>
      </c>
      <c r="D254" s="89">
        <v>2373247.138681646</v>
      </c>
      <c r="E254" s="67">
        <v>44915.599092227974</v>
      </c>
      <c r="F254" s="93">
        <v>2299300.9801714686</v>
      </c>
      <c r="G254" s="67">
        <v>2447193.2971918234</v>
      </c>
      <c r="H254" s="47">
        <v>1.8925799323697436</v>
      </c>
      <c r="I254" s="48">
        <v>1.259626628499225</v>
      </c>
    </row>
    <row r="255" spans="1:9" ht="18" x14ac:dyDescent="0.25">
      <c r="A255" s="113"/>
      <c r="B255" s="108">
        <v>2024</v>
      </c>
      <c r="C255" s="51" t="s">
        <v>160</v>
      </c>
      <c r="D255" s="90">
        <v>2371981.126366633</v>
      </c>
      <c r="E255" s="69">
        <v>43528.405400340496</v>
      </c>
      <c r="F255" s="68">
        <v>2300318.7544851052</v>
      </c>
      <c r="G255" s="69">
        <v>2443643.4982481608</v>
      </c>
      <c r="H255" s="94">
        <v>1.8351075780698427</v>
      </c>
      <c r="I255" s="57">
        <v>1.220993535789626</v>
      </c>
    </row>
    <row r="256" spans="1:9" x14ac:dyDescent="0.25">
      <c r="A256" s="110" t="s">
        <v>31</v>
      </c>
      <c r="B256" s="112">
        <v>2014</v>
      </c>
      <c r="C256" s="71" t="s">
        <v>84</v>
      </c>
      <c r="D256" s="41">
        <v>225151.45668190435</v>
      </c>
      <c r="E256" s="42">
        <v>10727.832909924267</v>
      </c>
      <c r="F256" s="42">
        <v>207489.96414173639</v>
      </c>
      <c r="G256" s="42">
        <v>242812.94922207232</v>
      </c>
      <c r="H256" s="43">
        <v>4.7647184113406063</v>
      </c>
      <c r="I256" s="44">
        <v>1.0336538091467533</v>
      </c>
    </row>
    <row r="257" spans="1:9" x14ac:dyDescent="0.25">
      <c r="A257" s="111"/>
      <c r="B257" s="107"/>
      <c r="C257" s="76" t="s">
        <v>85</v>
      </c>
      <c r="D257" s="45">
        <v>230804.5505296019</v>
      </c>
      <c r="E257" s="46">
        <v>11352.388229735441</v>
      </c>
      <c r="F257" s="46">
        <v>212114.8373586332</v>
      </c>
      <c r="G257" s="46">
        <v>249494.26370057059</v>
      </c>
      <c r="H257" s="47">
        <v>4.9186154275062437</v>
      </c>
      <c r="I257" s="48">
        <v>1.0803714133978268</v>
      </c>
    </row>
    <row r="258" spans="1:9" x14ac:dyDescent="0.25">
      <c r="A258" s="111"/>
      <c r="B258" s="107">
        <v>2015</v>
      </c>
      <c r="C258" s="58" t="s">
        <v>86</v>
      </c>
      <c r="D258" s="41">
        <v>236590.35314598741</v>
      </c>
      <c r="E258" s="42">
        <v>11544.997547635621</v>
      </c>
      <c r="F258" s="42">
        <v>217583.54256496174</v>
      </c>
      <c r="G258" s="41">
        <v>255597.16372701307</v>
      </c>
      <c r="H258" s="50">
        <v>4.8797414578065297</v>
      </c>
      <c r="I258" s="44">
        <v>1.0852032428366338</v>
      </c>
    </row>
    <row r="259" spans="1:9" x14ac:dyDescent="0.25">
      <c r="A259" s="111"/>
      <c r="B259" s="107"/>
      <c r="C259" s="59" t="s">
        <v>87</v>
      </c>
      <c r="D259" s="52">
        <v>229220.38684108667</v>
      </c>
      <c r="E259" s="53">
        <v>11498.945592143706</v>
      </c>
      <c r="F259" s="53">
        <v>210289.39271574313</v>
      </c>
      <c r="G259" s="52">
        <v>248151.38096643021</v>
      </c>
      <c r="H259" s="54">
        <v>5.0165457578237422</v>
      </c>
      <c r="I259" s="48">
        <v>1.0980884349682891</v>
      </c>
    </row>
    <row r="260" spans="1:9" x14ac:dyDescent="0.25">
      <c r="A260" s="111"/>
      <c r="B260" s="109"/>
      <c r="C260" s="59" t="s">
        <v>84</v>
      </c>
      <c r="D260" s="52">
        <v>240978.75202715458</v>
      </c>
      <c r="E260" s="53">
        <v>11457.833217747064</v>
      </c>
      <c r="F260" s="53">
        <v>222115.44220485823</v>
      </c>
      <c r="G260" s="52">
        <v>259842.06184945093</v>
      </c>
      <c r="H260" s="54">
        <v>4.7547068450482897</v>
      </c>
      <c r="I260" s="48">
        <v>1.0671727604726626</v>
      </c>
    </row>
    <row r="261" spans="1:9" x14ac:dyDescent="0.25">
      <c r="A261" s="111"/>
      <c r="B261" s="107"/>
      <c r="C261" s="60" t="s">
        <v>85</v>
      </c>
      <c r="D261" s="45">
        <v>246871.73208508038</v>
      </c>
      <c r="E261" s="46">
        <v>11193.570534755776</v>
      </c>
      <c r="F261" s="46">
        <v>228443.48435253542</v>
      </c>
      <c r="G261" s="45">
        <v>265299.97981762531</v>
      </c>
      <c r="H261" s="56">
        <v>4.5341645397044044</v>
      </c>
      <c r="I261" s="57">
        <v>1.030059788072142</v>
      </c>
    </row>
    <row r="262" spans="1:9" x14ac:dyDescent="0.25">
      <c r="A262" s="111"/>
      <c r="B262" s="107">
        <v>2016</v>
      </c>
      <c r="C262" s="58" t="s">
        <v>86</v>
      </c>
      <c r="D262" s="41">
        <v>231587.46046775152</v>
      </c>
      <c r="E262" s="42">
        <v>11078.569512330347</v>
      </c>
      <c r="F262" s="42">
        <v>213348.54171867715</v>
      </c>
      <c r="G262" s="41">
        <v>249826.37921682588</v>
      </c>
      <c r="H262" s="50">
        <v>4.7837518879279024</v>
      </c>
      <c r="I262" s="44">
        <v>1.0525318452195593</v>
      </c>
    </row>
    <row r="263" spans="1:9" x14ac:dyDescent="0.25">
      <c r="A263" s="111"/>
      <c r="B263" s="107"/>
      <c r="C263" s="59" t="s">
        <v>87</v>
      </c>
      <c r="D263" s="52">
        <v>241958.24112066292</v>
      </c>
      <c r="E263" s="53">
        <v>11506.251469324588</v>
      </c>
      <c r="F263" s="53">
        <v>223015.21915181988</v>
      </c>
      <c r="G263" s="52">
        <v>260901.26308950596</v>
      </c>
      <c r="H263" s="54">
        <v>4.7554699587961133</v>
      </c>
      <c r="I263" s="48">
        <v>1.0695142357766303</v>
      </c>
    </row>
    <row r="264" spans="1:9" x14ac:dyDescent="0.25">
      <c r="A264" s="111"/>
      <c r="B264" s="109"/>
      <c r="C264" s="59" t="s">
        <v>84</v>
      </c>
      <c r="D264" s="52">
        <v>254678.81144826201</v>
      </c>
      <c r="E264" s="53">
        <v>11844.349657577281</v>
      </c>
      <c r="F264" s="53">
        <v>235179.17019947612</v>
      </c>
      <c r="G264" s="52">
        <v>274178.45269704791</v>
      </c>
      <c r="H264" s="54">
        <v>4.650700853448682</v>
      </c>
      <c r="I264" s="48">
        <v>1.0731358591195532</v>
      </c>
    </row>
    <row r="265" spans="1:9" x14ac:dyDescent="0.25">
      <c r="A265" s="111"/>
      <c r="B265" s="107"/>
      <c r="C265" s="60" t="s">
        <v>85</v>
      </c>
      <c r="D265" s="45">
        <v>263464.17806046677</v>
      </c>
      <c r="E265" s="46">
        <v>12251.72698897107</v>
      </c>
      <c r="F265" s="46">
        <v>243293.86159145174</v>
      </c>
      <c r="G265" s="45">
        <v>283634.4945294818</v>
      </c>
      <c r="H265" s="56">
        <v>4.6502439455580244</v>
      </c>
      <c r="I265" s="57">
        <v>1.0914105404474215</v>
      </c>
    </row>
    <row r="266" spans="1:9" x14ac:dyDescent="0.25">
      <c r="A266" s="111"/>
      <c r="B266" s="107">
        <v>2017</v>
      </c>
      <c r="C266" s="58" t="s">
        <v>86</v>
      </c>
      <c r="D266" s="41">
        <v>262784.94222693547</v>
      </c>
      <c r="E266" s="42">
        <v>12726.572282410973</v>
      </c>
      <c r="F266" s="42">
        <v>241832.87638894355</v>
      </c>
      <c r="G266" s="41">
        <v>283737.00806492742</v>
      </c>
      <c r="H266" s="50">
        <v>4.8429610062743151</v>
      </c>
      <c r="I266" s="44">
        <v>1.1351726635513482</v>
      </c>
    </row>
    <row r="267" spans="1:9" x14ac:dyDescent="0.25">
      <c r="A267" s="111"/>
      <c r="B267" s="107"/>
      <c r="C267" s="59" t="s">
        <v>87</v>
      </c>
      <c r="D267" s="52">
        <v>266809.25576441974</v>
      </c>
      <c r="E267" s="53">
        <v>12830.750984177012</v>
      </c>
      <c r="F267" s="53">
        <v>245685.67799298008</v>
      </c>
      <c r="G267" s="52">
        <v>287932.83353585936</v>
      </c>
      <c r="H267" s="54">
        <v>4.8089602241932612</v>
      </c>
      <c r="I267" s="48">
        <v>1.135815303502095</v>
      </c>
    </row>
    <row r="268" spans="1:9" x14ac:dyDescent="0.25">
      <c r="A268" s="111"/>
      <c r="B268" s="109"/>
      <c r="C268" s="59" t="s">
        <v>84</v>
      </c>
      <c r="D268" s="52">
        <v>250908.42716581005</v>
      </c>
      <c r="E268" s="53">
        <v>12406.622466285637</v>
      </c>
      <c r="F268" s="53">
        <v>230483.10250081852</v>
      </c>
      <c r="G268" s="52">
        <v>271333.7518308016</v>
      </c>
      <c r="H268" s="54">
        <v>4.9446814546754378</v>
      </c>
      <c r="I268" s="48">
        <v>1.1324806894556312</v>
      </c>
    </row>
    <row r="269" spans="1:9" x14ac:dyDescent="0.25">
      <c r="A269" s="111"/>
      <c r="B269" s="107"/>
      <c r="C269" s="60" t="s">
        <v>85</v>
      </c>
      <c r="D269" s="45">
        <v>252621.77726673268</v>
      </c>
      <c r="E269" s="46">
        <v>12735.602266983969</v>
      </c>
      <c r="F269" s="46">
        <v>231654.84514525993</v>
      </c>
      <c r="G269" s="45">
        <v>273588.70938820543</v>
      </c>
      <c r="H269" s="56">
        <v>5.0413714940881693</v>
      </c>
      <c r="I269" s="57">
        <v>1.1585672389823602</v>
      </c>
    </row>
    <row r="270" spans="1:9" x14ac:dyDescent="0.25">
      <c r="A270" s="111"/>
      <c r="B270" s="107">
        <v>2018</v>
      </c>
      <c r="C270" s="58" t="s">
        <v>86</v>
      </c>
      <c r="D270" s="41">
        <v>251369.32395336038</v>
      </c>
      <c r="E270" s="42">
        <v>12852.021894664291</v>
      </c>
      <c r="F270" s="42">
        <v>230210.72736404315</v>
      </c>
      <c r="G270" s="41">
        <v>272527.92054267763</v>
      </c>
      <c r="H270" s="50">
        <v>5.112804415644959</v>
      </c>
      <c r="I270" s="44">
        <v>1.1720625671328535</v>
      </c>
    </row>
    <row r="271" spans="1:9" x14ac:dyDescent="0.25">
      <c r="A271" s="111"/>
      <c r="B271" s="107"/>
      <c r="C271" s="59" t="s">
        <v>87</v>
      </c>
      <c r="D271" s="52">
        <v>250236.62744091006</v>
      </c>
      <c r="E271" s="53">
        <v>12341.088489895585</v>
      </c>
      <c r="F271" s="53">
        <v>229919.19295698853</v>
      </c>
      <c r="G271" s="52">
        <v>270554.06192483159</v>
      </c>
      <c r="H271" s="54">
        <v>4.9317674299337986</v>
      </c>
      <c r="I271" s="48">
        <v>1.1280075154778482</v>
      </c>
    </row>
    <row r="272" spans="1:9" x14ac:dyDescent="0.25">
      <c r="A272" s="111"/>
      <c r="B272" s="109"/>
      <c r="C272" s="59" t="s">
        <v>84</v>
      </c>
      <c r="D272" s="52">
        <v>254634.82878446562</v>
      </c>
      <c r="E272" s="53">
        <v>12704.237759631473</v>
      </c>
      <c r="F272" s="53">
        <v>233719.53281516669</v>
      </c>
      <c r="G272" s="52">
        <v>275550.12475376454</v>
      </c>
      <c r="H272" s="54">
        <v>4.9891987754687364</v>
      </c>
      <c r="I272" s="48">
        <v>1.1511437131073166</v>
      </c>
    </row>
    <row r="273" spans="1:9" x14ac:dyDescent="0.25">
      <c r="A273" s="111"/>
      <c r="B273" s="107"/>
      <c r="C273" s="60" t="s">
        <v>85</v>
      </c>
      <c r="D273" s="45">
        <v>272288.85615363391</v>
      </c>
      <c r="E273" s="46">
        <v>13766.281204679028</v>
      </c>
      <c r="F273" s="46">
        <v>249625.09220021032</v>
      </c>
      <c r="G273" s="45">
        <v>294952.6201070575</v>
      </c>
      <c r="H273" s="56">
        <v>5.0557637206098729</v>
      </c>
      <c r="I273" s="57">
        <v>1.206327149626524</v>
      </c>
    </row>
    <row r="274" spans="1:9" x14ac:dyDescent="0.25">
      <c r="A274" s="111"/>
      <c r="B274" s="109">
        <v>2019</v>
      </c>
      <c r="C274" s="58" t="s">
        <v>86</v>
      </c>
      <c r="D274" s="41">
        <v>260799.03968541452</v>
      </c>
      <c r="E274" s="42">
        <v>13225.824317364581</v>
      </c>
      <c r="F274" s="42">
        <v>239025.0430655925</v>
      </c>
      <c r="G274" s="41">
        <v>282573.03630523657</v>
      </c>
      <c r="H274" s="50">
        <v>5.0712703288010799</v>
      </c>
      <c r="I274" s="44">
        <v>1.1841802642666688</v>
      </c>
    </row>
    <row r="275" spans="1:9" x14ac:dyDescent="0.25">
      <c r="A275" s="111"/>
      <c r="B275" s="109"/>
      <c r="C275" s="59" t="s">
        <v>87</v>
      </c>
      <c r="D275" s="52">
        <v>274804.19124684681</v>
      </c>
      <c r="E275" s="53">
        <v>13422.269665054117</v>
      </c>
      <c r="F275" s="53">
        <v>252706.78186771905</v>
      </c>
      <c r="G275" s="52">
        <v>296901.60062597459</v>
      </c>
      <c r="H275" s="54">
        <v>4.8843031120283644</v>
      </c>
      <c r="I275" s="48">
        <v>1.1707954893586017</v>
      </c>
    </row>
    <row r="276" spans="1:9" x14ac:dyDescent="0.25">
      <c r="A276" s="111"/>
      <c r="B276" s="109"/>
      <c r="C276" s="59" t="s">
        <v>84</v>
      </c>
      <c r="D276" s="52">
        <v>253344.09557458194</v>
      </c>
      <c r="E276" s="53">
        <v>12101.92415310604</v>
      </c>
      <c r="F276" s="53">
        <v>233420.40316192023</v>
      </c>
      <c r="G276" s="52">
        <v>273267.78798724368</v>
      </c>
      <c r="H276" s="54">
        <v>4.7768723899639323</v>
      </c>
      <c r="I276" s="48">
        <v>1.0993529507960413</v>
      </c>
    </row>
    <row r="277" spans="1:9" x14ac:dyDescent="0.25">
      <c r="A277" s="111"/>
      <c r="B277" s="109"/>
      <c r="C277" s="60" t="s">
        <v>85</v>
      </c>
      <c r="D277" s="61">
        <v>260620.4670521568</v>
      </c>
      <c r="E277" s="46">
        <v>12338.012581526298</v>
      </c>
      <c r="F277" s="46">
        <v>240307.91966324797</v>
      </c>
      <c r="G277" s="45">
        <v>280933.01444106561</v>
      </c>
      <c r="H277" s="56">
        <v>4.7340919618017363</v>
      </c>
      <c r="I277" s="57">
        <v>1.0330873419356499</v>
      </c>
    </row>
    <row r="278" spans="1:9" ht="16.5" customHeight="1" x14ac:dyDescent="0.25">
      <c r="A278" s="111"/>
      <c r="B278" s="109">
        <v>2020</v>
      </c>
      <c r="C278" s="58" t="s">
        <v>86</v>
      </c>
      <c r="D278" s="62">
        <v>259803.56275559557</v>
      </c>
      <c r="E278" s="42">
        <v>13211.252793570415</v>
      </c>
      <c r="F278" s="62">
        <v>238053.36622572172</v>
      </c>
      <c r="G278" s="42">
        <v>281553.75928546942</v>
      </c>
      <c r="H278" s="63">
        <v>5.0850930039010311</v>
      </c>
      <c r="I278" s="64">
        <v>1.1079235124276532</v>
      </c>
    </row>
    <row r="279" spans="1:9" ht="16.5" customHeight="1" x14ac:dyDescent="0.25">
      <c r="A279" s="111"/>
      <c r="B279" s="109"/>
      <c r="C279" s="59" t="s">
        <v>87</v>
      </c>
      <c r="D279" s="65">
        <v>189343.51925740915</v>
      </c>
      <c r="E279" s="53">
        <v>12104.639325672833</v>
      </c>
      <c r="F279" s="65">
        <v>169415.11293552254</v>
      </c>
      <c r="G279" s="53">
        <v>209271.92557929576</v>
      </c>
      <c r="H279" s="48">
        <v>6.3929514847649953</v>
      </c>
      <c r="I279" s="66">
        <v>1.1353769788907633</v>
      </c>
    </row>
    <row r="280" spans="1:9" x14ac:dyDescent="0.25">
      <c r="A280" s="111"/>
      <c r="B280" s="109"/>
      <c r="C280" s="59" t="s">
        <v>84</v>
      </c>
      <c r="D280" s="93">
        <v>210501.10123364776</v>
      </c>
      <c r="E280" s="67">
        <v>13169.608450224554</v>
      </c>
      <c r="F280" s="93">
        <v>188819.46539716786</v>
      </c>
      <c r="G280" s="67">
        <v>232182.73707012765</v>
      </c>
      <c r="H280" s="48">
        <v>6.2563133271245057</v>
      </c>
      <c r="I280" s="66">
        <v>1.1859965537348607</v>
      </c>
    </row>
    <row r="281" spans="1:9" x14ac:dyDescent="0.25">
      <c r="A281" s="111"/>
      <c r="B281" s="109"/>
      <c r="C281" s="59" t="s">
        <v>85</v>
      </c>
      <c r="D281" s="68">
        <v>215437.08608613259</v>
      </c>
      <c r="E281" s="69">
        <v>13040.361843746889</v>
      </c>
      <c r="F281" s="68">
        <v>193968.12002952254</v>
      </c>
      <c r="G281" s="69">
        <v>236906.05214274264</v>
      </c>
      <c r="H281" s="57">
        <v>6.0529791228856951</v>
      </c>
      <c r="I281" s="70">
        <v>1.1620399315305312</v>
      </c>
    </row>
    <row r="282" spans="1:9" ht="16.5" customHeight="1" x14ac:dyDescent="0.25">
      <c r="A282" s="111"/>
      <c r="B282" s="109">
        <v>2021</v>
      </c>
      <c r="C282" s="58" t="s">
        <v>86</v>
      </c>
      <c r="D282" s="87">
        <v>226000.31808737956</v>
      </c>
      <c r="E282" s="85">
        <v>12823.344387573457</v>
      </c>
      <c r="F282" s="88">
        <v>204888.86088195504</v>
      </c>
      <c r="G282" s="85">
        <v>247111.77529280409</v>
      </c>
      <c r="H282" s="50">
        <v>5.6740382031743462</v>
      </c>
      <c r="I282" s="44">
        <v>1.1459529919417613</v>
      </c>
    </row>
    <row r="283" spans="1:9" x14ac:dyDescent="0.25">
      <c r="A283" s="111"/>
      <c r="B283" s="109"/>
      <c r="C283" s="59" t="s">
        <v>87</v>
      </c>
      <c r="D283" s="89">
        <v>230390.28269242149</v>
      </c>
      <c r="E283" s="67">
        <v>12961.580017051743</v>
      </c>
      <c r="F283" s="93">
        <v>209051.24401622059</v>
      </c>
      <c r="G283" s="67">
        <v>251729.32136862239</v>
      </c>
      <c r="H283" s="54">
        <v>5.6259230491747232</v>
      </c>
      <c r="I283" s="48">
        <v>1.1472989867185686</v>
      </c>
    </row>
    <row r="284" spans="1:9" x14ac:dyDescent="0.25">
      <c r="A284" s="111"/>
      <c r="B284" s="109"/>
      <c r="C284" s="59" t="s">
        <v>84</v>
      </c>
      <c r="D284" s="89">
        <v>264778.13485997141</v>
      </c>
      <c r="E284" s="67">
        <v>13430.454532879317</v>
      </c>
      <c r="F284" s="93">
        <v>242667.17397873325</v>
      </c>
      <c r="G284" s="67">
        <v>286889.09574120957</v>
      </c>
      <c r="H284" s="54">
        <v>5.0723427521619371</v>
      </c>
      <c r="I284" s="48">
        <v>1.1095354842177678</v>
      </c>
    </row>
    <row r="285" spans="1:9" x14ac:dyDescent="0.25">
      <c r="A285" s="111"/>
      <c r="B285" s="109"/>
      <c r="C285" s="59" t="s">
        <v>85</v>
      </c>
      <c r="D285" s="89">
        <v>259238.78497018848</v>
      </c>
      <c r="E285" s="67">
        <v>13219.929161530677</v>
      </c>
      <c r="F285" s="93">
        <v>237474.32331504361</v>
      </c>
      <c r="G285" s="67">
        <v>281003.24662533338</v>
      </c>
      <c r="H285" s="54">
        <v>5.0995182542037147</v>
      </c>
      <c r="I285" s="48">
        <v>1.1269693336178557</v>
      </c>
    </row>
    <row r="286" spans="1:9" x14ac:dyDescent="0.25">
      <c r="A286" s="111"/>
      <c r="B286" s="107">
        <v>2022</v>
      </c>
      <c r="C286" s="58" t="s">
        <v>86</v>
      </c>
      <c r="D286" s="87">
        <v>215772.26211940445</v>
      </c>
      <c r="E286" s="85">
        <v>11799.857382239585</v>
      </c>
      <c r="F286" s="88">
        <v>196345.66622951097</v>
      </c>
      <c r="G286" s="85">
        <v>235198.85800929792</v>
      </c>
      <c r="H286" s="50">
        <v>5.4686627772895839</v>
      </c>
      <c r="I286" s="44">
        <v>1.0920693532206995</v>
      </c>
    </row>
    <row r="287" spans="1:9" x14ac:dyDescent="0.25">
      <c r="A287" s="111"/>
      <c r="B287" s="107"/>
      <c r="C287" s="59" t="s">
        <v>87</v>
      </c>
      <c r="D287" s="89">
        <v>236797.04557501065</v>
      </c>
      <c r="E287" s="67">
        <v>12759.239312759373</v>
      </c>
      <c r="F287" s="93">
        <v>215790.96076119051</v>
      </c>
      <c r="G287" s="67">
        <v>257803.13038883079</v>
      </c>
      <c r="H287" s="54">
        <v>5.3882595037350693</v>
      </c>
      <c r="I287" s="48">
        <v>1.1125941852762169</v>
      </c>
    </row>
    <row r="288" spans="1:9" x14ac:dyDescent="0.25">
      <c r="A288" s="111"/>
      <c r="B288" s="107"/>
      <c r="C288" s="59" t="s">
        <v>84</v>
      </c>
      <c r="D288" s="89">
        <v>234734.23255151359</v>
      </c>
      <c r="E288" s="67">
        <v>13348.439616722062</v>
      </c>
      <c r="F288" s="93">
        <v>212758.23783754319</v>
      </c>
      <c r="G288" s="67">
        <v>256710.22726548399</v>
      </c>
      <c r="H288" s="54">
        <v>5.686618211424566</v>
      </c>
      <c r="I288" s="48">
        <v>1.1680175635268888</v>
      </c>
    </row>
    <row r="289" spans="1:9" x14ac:dyDescent="0.25">
      <c r="A289" s="111"/>
      <c r="B289" s="107"/>
      <c r="C289" s="60" t="s">
        <v>85</v>
      </c>
      <c r="D289" s="90">
        <v>233328.01463361099</v>
      </c>
      <c r="E289" s="69">
        <v>12736.379464197031</v>
      </c>
      <c r="F289" s="68">
        <v>212359.69388406558</v>
      </c>
      <c r="G289" s="69">
        <v>254296.3353831564</v>
      </c>
      <c r="H289" s="56">
        <v>5.4585727668392678</v>
      </c>
      <c r="I289" s="57">
        <v>1.1222785232645203</v>
      </c>
    </row>
    <row r="290" spans="1:9" x14ac:dyDescent="0.25">
      <c r="A290" s="111"/>
      <c r="B290" s="107">
        <v>2023</v>
      </c>
      <c r="C290" s="91" t="s">
        <v>86</v>
      </c>
      <c r="D290" s="89">
        <v>239718.1827031725</v>
      </c>
      <c r="E290" s="67">
        <v>12831.715087890529</v>
      </c>
      <c r="F290" s="93">
        <v>218592.88933259773</v>
      </c>
      <c r="G290" s="67">
        <v>260843.47607374727</v>
      </c>
      <c r="H290" s="47">
        <v>5.3528334576852732</v>
      </c>
      <c r="I290" s="48">
        <v>1.1069330574469345</v>
      </c>
    </row>
    <row r="291" spans="1:9" x14ac:dyDescent="0.25">
      <c r="A291" s="111"/>
      <c r="B291" s="107"/>
      <c r="C291" s="51" t="s">
        <v>87</v>
      </c>
      <c r="D291" s="89">
        <v>247843.86273639183</v>
      </c>
      <c r="E291" s="67">
        <v>13689.055168831988</v>
      </c>
      <c r="F291" s="93">
        <v>225307.08122112154</v>
      </c>
      <c r="G291" s="67">
        <v>270380.64425166213</v>
      </c>
      <c r="H291" s="47">
        <v>5.5232576742849382</v>
      </c>
      <c r="I291" s="48">
        <v>1.1449134854082783</v>
      </c>
    </row>
    <row r="292" spans="1:9" x14ac:dyDescent="0.25">
      <c r="A292" s="111"/>
      <c r="B292" s="107"/>
      <c r="C292" s="59" t="s">
        <v>84</v>
      </c>
      <c r="D292" s="89">
        <v>227850.59293995812</v>
      </c>
      <c r="E292" s="67">
        <v>13063.334238355024</v>
      </c>
      <c r="F292" s="93">
        <v>206344.01452568205</v>
      </c>
      <c r="G292" s="67">
        <v>249357.17135423419</v>
      </c>
      <c r="H292" s="47">
        <v>5.7332895516306159</v>
      </c>
      <c r="I292" s="48">
        <v>1.1252571411173629</v>
      </c>
    </row>
    <row r="293" spans="1:9" x14ac:dyDescent="0.25">
      <c r="A293" s="111"/>
      <c r="B293" s="107"/>
      <c r="C293" s="60" t="s">
        <v>85</v>
      </c>
      <c r="D293" s="90">
        <v>240301.73977115788</v>
      </c>
      <c r="E293" s="69">
        <v>13838.893411273781</v>
      </c>
      <c r="F293" s="68">
        <v>217518.29412614286</v>
      </c>
      <c r="G293" s="69">
        <v>263085.1854161729</v>
      </c>
      <c r="H293" s="94">
        <v>5.7589651346064823</v>
      </c>
      <c r="I293" s="57">
        <v>1.1566355267321871</v>
      </c>
    </row>
    <row r="294" spans="1:9" x14ac:dyDescent="0.25">
      <c r="A294" s="111"/>
      <c r="B294" s="107">
        <v>2024</v>
      </c>
      <c r="C294" s="91" t="s">
        <v>86</v>
      </c>
      <c r="D294" s="89">
        <v>248501.31268346877</v>
      </c>
      <c r="E294" s="67">
        <v>13943.253126261026</v>
      </c>
      <c r="F294" s="93">
        <v>225546.07609795334</v>
      </c>
      <c r="G294" s="67">
        <v>271456.54926898418</v>
      </c>
      <c r="H294" s="47">
        <v>5.6109374134459387</v>
      </c>
      <c r="I294" s="48">
        <v>1.1362885769353903</v>
      </c>
    </row>
    <row r="295" spans="1:9" x14ac:dyDescent="0.25">
      <c r="A295" s="111"/>
      <c r="B295" s="107"/>
      <c r="C295" s="51" t="s">
        <v>87</v>
      </c>
      <c r="D295" s="89">
        <v>252161.57022556395</v>
      </c>
      <c r="E295" s="67">
        <v>14308.381023768621</v>
      </c>
      <c r="F295" s="93">
        <v>228605.17038694548</v>
      </c>
      <c r="G295" s="67">
        <v>275717.97006418242</v>
      </c>
      <c r="H295" s="47">
        <v>5.6742908964952381</v>
      </c>
      <c r="I295" s="48">
        <v>1.1461803929132888</v>
      </c>
    </row>
    <row r="296" spans="1:9" ht="18" x14ac:dyDescent="0.25">
      <c r="A296" s="113"/>
      <c r="B296" s="108">
        <v>2024</v>
      </c>
      <c r="C296" s="51" t="s">
        <v>160</v>
      </c>
      <c r="D296" s="90">
        <v>235212.18415621229</v>
      </c>
      <c r="E296" s="69">
        <v>13383.933442738255</v>
      </c>
      <c r="F296" s="68">
        <v>213177.73546024374</v>
      </c>
      <c r="G296" s="69">
        <v>257246.63285218083</v>
      </c>
      <c r="H296" s="94">
        <v>5.6901531231262821</v>
      </c>
      <c r="I296" s="57">
        <v>1.1094940196175345</v>
      </c>
    </row>
    <row r="297" spans="1:9" x14ac:dyDescent="0.25">
      <c r="A297" s="110" t="s">
        <v>132</v>
      </c>
      <c r="B297" s="112">
        <v>2014</v>
      </c>
      <c r="C297" s="71" t="s">
        <v>84</v>
      </c>
      <c r="D297" s="41">
        <v>1687289.4497579935</v>
      </c>
      <c r="E297" s="42">
        <v>35902.678394660179</v>
      </c>
      <c r="F297" s="42">
        <v>1628181.9450800153</v>
      </c>
      <c r="G297" s="42">
        <v>1746396.9544359716</v>
      </c>
      <c r="H297" s="43">
        <v>2.1278316177351595</v>
      </c>
      <c r="I297" s="44">
        <v>1.3129506223020044</v>
      </c>
    </row>
    <row r="298" spans="1:9" x14ac:dyDescent="0.25">
      <c r="A298" s="111"/>
      <c r="B298" s="107"/>
      <c r="C298" s="76" t="s">
        <v>85</v>
      </c>
      <c r="D298" s="45">
        <v>1705463.7584786981</v>
      </c>
      <c r="E298" s="46">
        <v>35609.466012086981</v>
      </c>
      <c r="F298" s="46">
        <v>1646838.976902436</v>
      </c>
      <c r="G298" s="46">
        <v>1764088.5400549602</v>
      </c>
      <c r="H298" s="47">
        <v>2.0879638066217963</v>
      </c>
      <c r="I298" s="48">
        <v>1.2954374498341923</v>
      </c>
    </row>
    <row r="299" spans="1:9" x14ac:dyDescent="0.25">
      <c r="A299" s="111"/>
      <c r="B299" s="107">
        <v>2015</v>
      </c>
      <c r="C299" s="58" t="s">
        <v>86</v>
      </c>
      <c r="D299" s="41">
        <v>1752470.44443898</v>
      </c>
      <c r="E299" s="42">
        <v>35724.852040261358</v>
      </c>
      <c r="F299" s="42">
        <v>1693655.6998709568</v>
      </c>
      <c r="G299" s="41">
        <v>1811285.1890070031</v>
      </c>
      <c r="H299" s="50">
        <v>2.0385423419621773</v>
      </c>
      <c r="I299" s="44">
        <v>1.282513529849612</v>
      </c>
    </row>
    <row r="300" spans="1:9" x14ac:dyDescent="0.25">
      <c r="A300" s="111"/>
      <c r="B300" s="107"/>
      <c r="C300" s="59" t="s">
        <v>87</v>
      </c>
      <c r="D300" s="52">
        <v>1721130.4454628751</v>
      </c>
      <c r="E300" s="53">
        <v>38104.25958736016</v>
      </c>
      <c r="F300" s="53">
        <v>1658398.4209310852</v>
      </c>
      <c r="G300" s="52">
        <v>1783862.4699946649</v>
      </c>
      <c r="H300" s="54">
        <v>2.2139088694763358</v>
      </c>
      <c r="I300" s="48">
        <v>1.380025341898486</v>
      </c>
    </row>
    <row r="301" spans="1:9" x14ac:dyDescent="0.25">
      <c r="A301" s="111"/>
      <c r="B301" s="109"/>
      <c r="C301" s="59" t="s">
        <v>84</v>
      </c>
      <c r="D301" s="52">
        <v>1757958.1381344744</v>
      </c>
      <c r="E301" s="53">
        <v>38957.459185083957</v>
      </c>
      <c r="F301" s="53">
        <v>1693821.4691174082</v>
      </c>
      <c r="G301" s="52">
        <v>1822094.8071515406</v>
      </c>
      <c r="H301" s="54">
        <v>2.2160629619101839</v>
      </c>
      <c r="I301" s="48">
        <v>1.3964330495270998</v>
      </c>
    </row>
    <row r="302" spans="1:9" x14ac:dyDescent="0.25">
      <c r="A302" s="111"/>
      <c r="B302" s="107"/>
      <c r="C302" s="60" t="s">
        <v>85</v>
      </c>
      <c r="D302" s="45">
        <v>1768405.1720957279</v>
      </c>
      <c r="E302" s="46">
        <v>37169.147853653114</v>
      </c>
      <c r="F302" s="46">
        <v>1707212.6461096159</v>
      </c>
      <c r="G302" s="45">
        <v>1829597.6980818398</v>
      </c>
      <c r="H302" s="56">
        <v>2.1018456878637233</v>
      </c>
      <c r="I302" s="57">
        <v>1.328487997451631</v>
      </c>
    </row>
    <row r="303" spans="1:9" x14ac:dyDescent="0.25">
      <c r="A303" s="111"/>
      <c r="B303" s="107">
        <v>2016</v>
      </c>
      <c r="C303" s="58" t="s">
        <v>86</v>
      </c>
      <c r="D303" s="41">
        <v>1775340.8498403714</v>
      </c>
      <c r="E303" s="42">
        <v>37214.503142328263</v>
      </c>
      <c r="F303" s="42">
        <v>1714073.6542736765</v>
      </c>
      <c r="G303" s="41">
        <v>1836608.0454070664</v>
      </c>
      <c r="H303" s="50">
        <v>2.0961891991430481</v>
      </c>
      <c r="I303" s="44">
        <v>1.3275736500872233</v>
      </c>
    </row>
    <row r="304" spans="1:9" x14ac:dyDescent="0.25">
      <c r="A304" s="111"/>
      <c r="B304" s="107"/>
      <c r="C304" s="59" t="s">
        <v>87</v>
      </c>
      <c r="D304" s="52">
        <v>1817261.7028803944</v>
      </c>
      <c r="E304" s="53">
        <v>36712.007760878587</v>
      </c>
      <c r="F304" s="53">
        <v>1756821.7784098336</v>
      </c>
      <c r="G304" s="52">
        <v>1877701.6273509553</v>
      </c>
      <c r="H304" s="54">
        <v>2.0201827674401192</v>
      </c>
      <c r="I304" s="48">
        <v>1.2948390232611375</v>
      </c>
    </row>
    <row r="305" spans="1:9" x14ac:dyDescent="0.25">
      <c r="A305" s="111"/>
      <c r="B305" s="109"/>
      <c r="C305" s="59" t="s">
        <v>84</v>
      </c>
      <c r="D305" s="52">
        <v>1809473.7087805497</v>
      </c>
      <c r="E305" s="53">
        <v>39050.337873277589</v>
      </c>
      <c r="F305" s="53">
        <v>1745184.1311855623</v>
      </c>
      <c r="G305" s="52">
        <v>1873763.286375537</v>
      </c>
      <c r="H305" s="54">
        <v>2.1581047397253759</v>
      </c>
      <c r="I305" s="48">
        <v>1.3801968949148822</v>
      </c>
    </row>
    <row r="306" spans="1:9" x14ac:dyDescent="0.25">
      <c r="A306" s="111"/>
      <c r="B306" s="107"/>
      <c r="C306" s="60" t="s">
        <v>85</v>
      </c>
      <c r="D306" s="45">
        <v>1812932.6730410971</v>
      </c>
      <c r="E306" s="46">
        <v>39939.053864563633</v>
      </c>
      <c r="F306" s="46">
        <v>1747179.9794068299</v>
      </c>
      <c r="G306" s="45">
        <v>1878685.3666753643</v>
      </c>
      <c r="H306" s="56">
        <v>2.2030081126823102</v>
      </c>
      <c r="I306" s="57">
        <v>1.4102950399159855</v>
      </c>
    </row>
    <row r="307" spans="1:9" x14ac:dyDescent="0.25">
      <c r="A307" s="111"/>
      <c r="B307" s="107">
        <v>2017</v>
      </c>
      <c r="C307" s="58" t="s">
        <v>86</v>
      </c>
      <c r="D307" s="41">
        <v>1785268.1672192651</v>
      </c>
      <c r="E307" s="42">
        <v>38445.863658494651</v>
      </c>
      <c r="F307" s="42">
        <v>1721973.7511017935</v>
      </c>
      <c r="G307" s="41">
        <v>1848562.5833367368</v>
      </c>
      <c r="H307" s="50">
        <v>2.1535063675267314</v>
      </c>
      <c r="I307" s="44">
        <v>1.3058712601090261</v>
      </c>
    </row>
    <row r="308" spans="1:9" x14ac:dyDescent="0.25">
      <c r="A308" s="111"/>
      <c r="B308" s="107"/>
      <c r="C308" s="59" t="s">
        <v>87</v>
      </c>
      <c r="D308" s="52">
        <v>1818192.8824110364</v>
      </c>
      <c r="E308" s="53">
        <v>40042.68144863029</v>
      </c>
      <c r="F308" s="53">
        <v>1752269.5840145657</v>
      </c>
      <c r="G308" s="52">
        <v>1884116.1808075071</v>
      </c>
      <c r="H308" s="54">
        <v>2.2023340777536879</v>
      </c>
      <c r="I308" s="48">
        <v>1.3481192100663839</v>
      </c>
    </row>
    <row r="309" spans="1:9" x14ac:dyDescent="0.25">
      <c r="A309" s="111"/>
      <c r="B309" s="109"/>
      <c r="C309" s="59" t="s">
        <v>84</v>
      </c>
      <c r="D309" s="52">
        <v>1832298.2834380819</v>
      </c>
      <c r="E309" s="53">
        <v>37680.863301053876</v>
      </c>
      <c r="F309" s="53">
        <v>1770263.3071236531</v>
      </c>
      <c r="G309" s="52">
        <v>1894333.2597525106</v>
      </c>
      <c r="H309" s="54">
        <v>2.0564808493052986</v>
      </c>
      <c r="I309" s="48">
        <v>1.263864292806385</v>
      </c>
    </row>
    <row r="310" spans="1:9" x14ac:dyDescent="0.25">
      <c r="A310" s="111"/>
      <c r="B310" s="107"/>
      <c r="C310" s="60" t="s">
        <v>85</v>
      </c>
      <c r="D310" s="45">
        <v>1831061.1415309999</v>
      </c>
      <c r="E310" s="46">
        <v>39153.896334508616</v>
      </c>
      <c r="F310" s="46">
        <v>1766601.0729725147</v>
      </c>
      <c r="G310" s="45">
        <v>1895521.2100894852</v>
      </c>
      <c r="H310" s="56">
        <v>2.138317254757041</v>
      </c>
      <c r="I310" s="57">
        <v>1.313701330896986</v>
      </c>
    </row>
    <row r="311" spans="1:9" x14ac:dyDescent="0.25">
      <c r="A311" s="111"/>
      <c r="B311" s="107">
        <v>2018</v>
      </c>
      <c r="C311" s="58" t="s">
        <v>86</v>
      </c>
      <c r="D311" s="41">
        <v>1896991.6771334021</v>
      </c>
      <c r="E311" s="42">
        <v>38723.035744094923</v>
      </c>
      <c r="F311" s="42">
        <v>1833240.9454684902</v>
      </c>
      <c r="G311" s="41">
        <v>1960742.4087983139</v>
      </c>
      <c r="H311" s="50">
        <v>2.0412865386215295</v>
      </c>
      <c r="I311" s="44">
        <v>1.2771903331492838</v>
      </c>
    </row>
    <row r="312" spans="1:9" x14ac:dyDescent="0.25">
      <c r="A312" s="111"/>
      <c r="B312" s="107"/>
      <c r="C312" s="59" t="s">
        <v>87</v>
      </c>
      <c r="D312" s="52">
        <v>1900998.6366165916</v>
      </c>
      <c r="E312" s="53">
        <v>40254.97070662176</v>
      </c>
      <c r="F312" s="53">
        <v>1834725.8409438487</v>
      </c>
      <c r="G312" s="52">
        <v>1967271.4322893345</v>
      </c>
      <c r="H312" s="54">
        <v>2.1175696779176962</v>
      </c>
      <c r="I312" s="48">
        <v>1.3263633166489808</v>
      </c>
    </row>
    <row r="313" spans="1:9" x14ac:dyDescent="0.25">
      <c r="A313" s="111"/>
      <c r="B313" s="109"/>
      <c r="C313" s="59" t="s">
        <v>84</v>
      </c>
      <c r="D313" s="52">
        <v>1905415.984517935</v>
      </c>
      <c r="E313" s="53">
        <v>39555.551804218609</v>
      </c>
      <c r="F313" s="53">
        <v>1840294.660208727</v>
      </c>
      <c r="G313" s="52">
        <v>1970537.3088271429</v>
      </c>
      <c r="H313" s="54">
        <v>2.0759536041273452</v>
      </c>
      <c r="I313" s="48">
        <v>1.3018559097833984</v>
      </c>
    </row>
    <row r="314" spans="1:9" x14ac:dyDescent="0.25">
      <c r="A314" s="111"/>
      <c r="B314" s="107"/>
      <c r="C314" s="60" t="s">
        <v>85</v>
      </c>
      <c r="D314" s="45">
        <v>1994663.5517951734</v>
      </c>
      <c r="E314" s="46">
        <v>41121.494900144062</v>
      </c>
      <c r="F314" s="46">
        <v>1926964.175011707</v>
      </c>
      <c r="G314" s="45">
        <v>2062362.9285786399</v>
      </c>
      <c r="H314" s="56">
        <v>2.0615754904196852</v>
      </c>
      <c r="I314" s="57">
        <v>1.3237858913477152</v>
      </c>
    </row>
    <row r="315" spans="1:9" x14ac:dyDescent="0.25">
      <c r="A315" s="111"/>
      <c r="B315" s="109">
        <v>2019</v>
      </c>
      <c r="C315" s="58" t="s">
        <v>86</v>
      </c>
      <c r="D315" s="41">
        <v>2066478.0251898719</v>
      </c>
      <c r="E315" s="42">
        <v>40128.198344828219</v>
      </c>
      <c r="F315" s="42">
        <v>2000413.8809951402</v>
      </c>
      <c r="G315" s="41">
        <v>2132542.1693846039</v>
      </c>
      <c r="H315" s="50">
        <v>1.9418642664318273</v>
      </c>
      <c r="I315" s="44">
        <v>1.2180429484590445</v>
      </c>
    </row>
    <row r="316" spans="1:9" x14ac:dyDescent="0.25">
      <c r="A316" s="111"/>
      <c r="B316" s="109"/>
      <c r="C316" s="59" t="s">
        <v>87</v>
      </c>
      <c r="D316" s="52">
        <v>2075549.8895692618</v>
      </c>
      <c r="E316" s="53">
        <v>40610.380967290585</v>
      </c>
      <c r="F316" s="53">
        <v>2008691.9150105347</v>
      </c>
      <c r="G316" s="52">
        <v>2142407.8641279889</v>
      </c>
      <c r="H316" s="54">
        <v>1.956608278672523</v>
      </c>
      <c r="I316" s="48">
        <v>1.2300759620453294</v>
      </c>
    </row>
    <row r="317" spans="1:9" x14ac:dyDescent="0.25">
      <c r="A317" s="111"/>
      <c r="B317" s="109"/>
      <c r="C317" s="59" t="s">
        <v>84</v>
      </c>
      <c r="D317" s="52">
        <v>2073464.8916681455</v>
      </c>
      <c r="E317" s="53">
        <v>39879.225169818274</v>
      </c>
      <c r="F317" s="53">
        <v>2007810.6387820924</v>
      </c>
      <c r="G317" s="52">
        <v>2139119.1445541987</v>
      </c>
      <c r="H317" s="54">
        <v>1.9233132584046124</v>
      </c>
      <c r="I317" s="48">
        <v>1.2085154654315249</v>
      </c>
    </row>
    <row r="318" spans="1:9" x14ac:dyDescent="0.25">
      <c r="A318" s="111"/>
      <c r="B318" s="109"/>
      <c r="C318" s="60" t="s">
        <v>85</v>
      </c>
      <c r="D318" s="61">
        <v>2133399.1975388681</v>
      </c>
      <c r="E318" s="46">
        <v>40642.080537345857</v>
      </c>
      <c r="F318" s="46">
        <v>2066489.0351159102</v>
      </c>
      <c r="G318" s="45">
        <v>2200309.3599618259</v>
      </c>
      <c r="H318" s="56">
        <v>1.9050387093156957</v>
      </c>
      <c r="I318" s="57">
        <v>1.2148219908985349</v>
      </c>
    </row>
    <row r="319" spans="1:9" x14ac:dyDescent="0.25">
      <c r="A319" s="111"/>
      <c r="B319" s="109">
        <v>2020</v>
      </c>
      <c r="C319" s="58" t="s">
        <v>86</v>
      </c>
      <c r="D319" s="62">
        <v>2074425.4296368831</v>
      </c>
      <c r="E319" s="42">
        <v>42927.099489484892</v>
      </c>
      <c r="F319" s="62">
        <v>2003753.3783734497</v>
      </c>
      <c r="G319" s="42">
        <v>2145097.4809003165</v>
      </c>
      <c r="H319" s="63">
        <v>2.0693488845727774</v>
      </c>
      <c r="I319" s="64">
        <v>1.3005887169376191</v>
      </c>
    </row>
    <row r="320" spans="1:9" x14ac:dyDescent="0.25">
      <c r="A320" s="111"/>
      <c r="B320" s="109"/>
      <c r="C320" s="59" t="s">
        <v>87</v>
      </c>
      <c r="D320" s="65">
        <v>1967741.3555692562</v>
      </c>
      <c r="E320" s="53">
        <v>48723.474635631501</v>
      </c>
      <c r="F320" s="65">
        <v>1887526.5742741581</v>
      </c>
      <c r="G320" s="53">
        <v>2047956.1368643544</v>
      </c>
      <c r="H320" s="48">
        <v>2.476111735809714</v>
      </c>
      <c r="I320" s="66">
        <v>1.5143366431957204</v>
      </c>
    </row>
    <row r="321" spans="1:9" x14ac:dyDescent="0.25">
      <c r="A321" s="111"/>
      <c r="B321" s="109"/>
      <c r="C321" s="59" t="s">
        <v>84</v>
      </c>
      <c r="D321" s="93">
        <v>1871210.7688939266</v>
      </c>
      <c r="E321" s="67">
        <v>42476.442774025621</v>
      </c>
      <c r="F321" s="93">
        <v>1801280.6460364631</v>
      </c>
      <c r="G321" s="67">
        <v>1941140.8917513902</v>
      </c>
      <c r="H321" s="48">
        <v>2.2699977725723257</v>
      </c>
      <c r="I321" s="66">
        <v>1.3527060884135536</v>
      </c>
    </row>
    <row r="322" spans="1:9" x14ac:dyDescent="0.25">
      <c r="A322" s="111"/>
      <c r="B322" s="109"/>
      <c r="C322" s="59" t="s">
        <v>85</v>
      </c>
      <c r="D322" s="68">
        <v>1905272.6459521865</v>
      </c>
      <c r="E322" s="69">
        <v>43544.327919433585</v>
      </c>
      <c r="F322" s="68">
        <v>1833584.4347394123</v>
      </c>
      <c r="G322" s="69">
        <v>1976960.8571649608</v>
      </c>
      <c r="H322" s="57">
        <v>2.2854643933478456</v>
      </c>
      <c r="I322" s="70">
        <v>1.3746548236981793</v>
      </c>
    </row>
    <row r="323" spans="1:9" x14ac:dyDescent="0.25">
      <c r="A323" s="111"/>
      <c r="B323" s="109">
        <v>2021</v>
      </c>
      <c r="C323" s="58" t="s">
        <v>86</v>
      </c>
      <c r="D323" s="87">
        <v>1868668.7556768167</v>
      </c>
      <c r="E323" s="85">
        <v>41463.996064401115</v>
      </c>
      <c r="F323" s="88">
        <v>1800405.5104001421</v>
      </c>
      <c r="G323" s="85">
        <v>1936932.0009534913</v>
      </c>
      <c r="H323" s="50">
        <v>2.2189056213648306</v>
      </c>
      <c r="I323" s="44">
        <v>1.3044275178405225</v>
      </c>
    </row>
    <row r="324" spans="1:9" x14ac:dyDescent="0.25">
      <c r="A324" s="111"/>
      <c r="B324" s="109"/>
      <c r="C324" s="59" t="s">
        <v>87</v>
      </c>
      <c r="D324" s="89">
        <v>1913239.6174674926</v>
      </c>
      <c r="E324" s="67">
        <v>42873.892650174683</v>
      </c>
      <c r="F324" s="93">
        <v>1842655.223107649</v>
      </c>
      <c r="G324" s="67">
        <v>1983824.0118273362</v>
      </c>
      <c r="H324" s="54">
        <v>2.2409055435996974</v>
      </c>
      <c r="I324" s="48">
        <v>1.3334677468027698</v>
      </c>
    </row>
    <row r="325" spans="1:9" x14ac:dyDescent="0.25">
      <c r="A325" s="111"/>
      <c r="B325" s="109"/>
      <c r="C325" s="59" t="s">
        <v>84</v>
      </c>
      <c r="D325" s="89">
        <v>1888251.9479379484</v>
      </c>
      <c r="E325" s="67">
        <v>43006.862967057132</v>
      </c>
      <c r="F325" s="93">
        <v>1817448.6411186841</v>
      </c>
      <c r="G325" s="67">
        <v>1959055.2547572127</v>
      </c>
      <c r="H325" s="54">
        <v>2.2776019383442163</v>
      </c>
      <c r="I325" s="48">
        <v>1.3461477865262017</v>
      </c>
    </row>
    <row r="326" spans="1:9" x14ac:dyDescent="0.25">
      <c r="A326" s="111"/>
      <c r="B326" s="109"/>
      <c r="C326" s="59" t="s">
        <v>85</v>
      </c>
      <c r="D326" s="89">
        <v>1959699.3197959356</v>
      </c>
      <c r="E326" s="67">
        <v>43223.152358835941</v>
      </c>
      <c r="F326" s="93">
        <v>1888539.9301770588</v>
      </c>
      <c r="G326" s="67">
        <v>2030858.7094148125</v>
      </c>
      <c r="H326" s="54">
        <v>2.2056012329144852</v>
      </c>
      <c r="I326" s="48">
        <v>1.3288078890943618</v>
      </c>
    </row>
    <row r="327" spans="1:9" x14ac:dyDescent="0.25">
      <c r="A327" s="111"/>
      <c r="B327" s="107">
        <v>2022</v>
      </c>
      <c r="C327" s="58" t="s">
        <v>86</v>
      </c>
      <c r="D327" s="87">
        <v>1945433.3798601876</v>
      </c>
      <c r="E327" s="85">
        <v>40152.092939014379</v>
      </c>
      <c r="F327" s="88">
        <v>1879329.9545074878</v>
      </c>
      <c r="G327" s="85">
        <v>2011536.8052128875</v>
      </c>
      <c r="H327" s="50">
        <v>2.06391508209343</v>
      </c>
      <c r="I327" s="44">
        <v>1.2387664670879805</v>
      </c>
    </row>
    <row r="328" spans="1:9" x14ac:dyDescent="0.25">
      <c r="A328" s="111"/>
      <c r="B328" s="107"/>
      <c r="C328" s="59" t="s">
        <v>87</v>
      </c>
      <c r="D328" s="89">
        <v>1979374.5174915658</v>
      </c>
      <c r="E328" s="67">
        <v>43023.099221567434</v>
      </c>
      <c r="F328" s="93">
        <v>1908544.4805080816</v>
      </c>
      <c r="G328" s="67">
        <v>2050204.55447505</v>
      </c>
      <c r="H328" s="54">
        <v>2.1735704305262056</v>
      </c>
      <c r="I328" s="48">
        <v>1.316280985254455</v>
      </c>
    </row>
    <row r="329" spans="1:9" x14ac:dyDescent="0.25">
      <c r="A329" s="111"/>
      <c r="B329" s="107"/>
      <c r="C329" s="76" t="s">
        <v>84</v>
      </c>
      <c r="D329" s="67">
        <v>1939543.60145855</v>
      </c>
      <c r="E329" s="93">
        <v>41713.018136790073</v>
      </c>
      <c r="F329" s="89">
        <v>1870870.0266888479</v>
      </c>
      <c r="G329" s="89">
        <v>2008217.1762282571</v>
      </c>
      <c r="H329" s="54">
        <v>2.1506615321986855</v>
      </c>
      <c r="I329" s="54">
        <v>1.346065519711402</v>
      </c>
    </row>
    <row r="330" spans="1:9" x14ac:dyDescent="0.25">
      <c r="A330" s="111"/>
      <c r="B330" s="107"/>
      <c r="C330" s="60" t="s">
        <v>85</v>
      </c>
      <c r="D330" s="45">
        <v>2090919.8835889995</v>
      </c>
      <c r="E330" s="46">
        <v>41526.178097249656</v>
      </c>
      <c r="F330" s="46">
        <v>2022553.9696890893</v>
      </c>
      <c r="G330" s="46">
        <v>2159285.7974889097</v>
      </c>
      <c r="H330" s="94">
        <v>1.9860243533564401</v>
      </c>
      <c r="I330" s="57">
        <v>1.3026421437604403</v>
      </c>
    </row>
    <row r="331" spans="1:9" x14ac:dyDescent="0.25">
      <c r="A331" s="111"/>
      <c r="B331" s="107">
        <v>2023</v>
      </c>
      <c r="C331" s="91" t="s">
        <v>86</v>
      </c>
      <c r="D331" s="89">
        <v>2064150.9651190657</v>
      </c>
      <c r="E331" s="67">
        <v>41961.341308959665</v>
      </c>
      <c r="F331" s="93">
        <v>1995068.5673801117</v>
      </c>
      <c r="G331" s="67">
        <v>2133233.3628580198</v>
      </c>
      <c r="H331" s="47">
        <v>2.0328620347077777</v>
      </c>
      <c r="I331" s="48">
        <v>1.3128028591619187</v>
      </c>
    </row>
    <row r="332" spans="1:9" x14ac:dyDescent="0.25">
      <c r="A332" s="111"/>
      <c r="B332" s="107"/>
      <c r="C332" s="51" t="s">
        <v>87</v>
      </c>
      <c r="D332" s="89">
        <v>2096365.6332837499</v>
      </c>
      <c r="E332" s="67">
        <v>44377.160071018276</v>
      </c>
      <c r="F332" s="93">
        <v>2023305.9262072644</v>
      </c>
      <c r="G332" s="67">
        <v>2169425.3403602354</v>
      </c>
      <c r="H332" s="47">
        <v>2.1168616469592583</v>
      </c>
      <c r="I332" s="48">
        <v>1.3587795543567334</v>
      </c>
    </row>
    <row r="333" spans="1:9" x14ac:dyDescent="0.25">
      <c r="A333" s="111"/>
      <c r="B333" s="107"/>
      <c r="C333" s="59" t="s">
        <v>84</v>
      </c>
      <c r="D333" s="89">
        <v>2104041.2735849144</v>
      </c>
      <c r="E333" s="67">
        <v>44585.426261076434</v>
      </c>
      <c r="F333" s="93">
        <v>2030638.8827004791</v>
      </c>
      <c r="G333" s="67">
        <v>2177443.6644693497</v>
      </c>
      <c r="H333" s="47">
        <v>2.1190376263442183</v>
      </c>
      <c r="I333" s="48">
        <v>1.3462657834241349</v>
      </c>
    </row>
    <row r="334" spans="1:9" x14ac:dyDescent="0.25">
      <c r="A334" s="111"/>
      <c r="B334" s="107"/>
      <c r="C334" s="60" t="s">
        <v>85</v>
      </c>
      <c r="D334" s="90">
        <v>2141702.5970016858</v>
      </c>
      <c r="E334" s="69">
        <v>45731.721773787431</v>
      </c>
      <c r="F334" s="68">
        <v>2066412.8923756471</v>
      </c>
      <c r="G334" s="69">
        <v>2216992.3016277244</v>
      </c>
      <c r="H334" s="94">
        <v>2.1352974889142105</v>
      </c>
      <c r="I334" s="57">
        <v>1.3649742919352241</v>
      </c>
    </row>
    <row r="335" spans="1:9" x14ac:dyDescent="0.25">
      <c r="A335" s="111"/>
      <c r="B335" s="107">
        <v>2024</v>
      </c>
      <c r="C335" s="91" t="s">
        <v>86</v>
      </c>
      <c r="D335" s="89">
        <v>2194232.3385424046</v>
      </c>
      <c r="E335" s="67">
        <v>47981.812788943833</v>
      </c>
      <c r="F335" s="93">
        <v>2115238.3007523534</v>
      </c>
      <c r="G335" s="67">
        <v>2273226.3763324558</v>
      </c>
      <c r="H335" s="47">
        <v>2.1867243475600868</v>
      </c>
      <c r="I335" s="48">
        <v>1.4048637850234866</v>
      </c>
    </row>
    <row r="336" spans="1:9" x14ac:dyDescent="0.25">
      <c r="A336" s="111"/>
      <c r="B336" s="107"/>
      <c r="C336" s="51" t="s">
        <v>87</v>
      </c>
      <c r="D336" s="89">
        <v>2193767.2545098113</v>
      </c>
      <c r="E336" s="67">
        <v>49697.425300241135</v>
      </c>
      <c r="F336" s="93">
        <v>2111948.6043510241</v>
      </c>
      <c r="G336" s="67">
        <v>2275585.9046685984</v>
      </c>
      <c r="H336" s="47">
        <v>2.2653918823009249</v>
      </c>
      <c r="I336" s="48">
        <v>1.4402965231809626</v>
      </c>
    </row>
    <row r="337" spans="1:9" ht="18" x14ac:dyDescent="0.25">
      <c r="A337" s="113"/>
      <c r="B337" s="108">
        <v>2024</v>
      </c>
      <c r="C337" s="51" t="s">
        <v>160</v>
      </c>
      <c r="D337" s="90">
        <v>2247504.026162338</v>
      </c>
      <c r="E337" s="69">
        <v>50301.237772729866</v>
      </c>
      <c r="F337" s="68">
        <v>2164691.2979170182</v>
      </c>
      <c r="G337" s="69">
        <v>2330316.7544076578</v>
      </c>
      <c r="H337" s="94">
        <v>2.2380933331906117</v>
      </c>
      <c r="I337" s="57">
        <v>1.4430358317701963</v>
      </c>
    </row>
    <row r="338" spans="1:9" x14ac:dyDescent="0.25">
      <c r="A338" s="110" t="s">
        <v>133</v>
      </c>
      <c r="B338" s="112">
        <v>2014</v>
      </c>
      <c r="C338" s="71" t="s">
        <v>84</v>
      </c>
      <c r="D338" s="41">
        <v>2296758.7646741979</v>
      </c>
      <c r="E338" s="42">
        <v>35260.399890127337</v>
      </c>
      <c r="F338" s="42">
        <v>2238708.7097514821</v>
      </c>
      <c r="G338" s="42">
        <v>2354808.8195969136</v>
      </c>
      <c r="H338" s="43">
        <v>1.5352243532258438</v>
      </c>
      <c r="I338" s="44">
        <v>1.0705628274879391</v>
      </c>
    </row>
    <row r="339" spans="1:9" x14ac:dyDescent="0.25">
      <c r="A339" s="111"/>
      <c r="B339" s="107"/>
      <c r="C339" s="76" t="s">
        <v>85</v>
      </c>
      <c r="D339" s="45">
        <v>2345840.295772159</v>
      </c>
      <c r="E339" s="46">
        <v>36955.153351755427</v>
      </c>
      <c r="F339" s="46">
        <v>2285000.1269586612</v>
      </c>
      <c r="G339" s="46">
        <v>2406680.4645856568</v>
      </c>
      <c r="H339" s="47">
        <v>1.5753482203523677</v>
      </c>
      <c r="I339" s="48">
        <v>1.1103879876498723</v>
      </c>
    </row>
    <row r="340" spans="1:9" x14ac:dyDescent="0.25">
      <c r="A340" s="111"/>
      <c r="B340" s="107">
        <v>2015</v>
      </c>
      <c r="C340" s="58" t="s">
        <v>86</v>
      </c>
      <c r="D340" s="41">
        <v>2336337.8461707514</v>
      </c>
      <c r="E340" s="42">
        <v>37394.311357058192</v>
      </c>
      <c r="F340" s="42">
        <v>2274774.6808397151</v>
      </c>
      <c r="G340" s="41">
        <v>2397901.0115017877</v>
      </c>
      <c r="H340" s="50">
        <v>1.6005523952089089</v>
      </c>
      <c r="I340" s="44">
        <v>1.1258326454063015</v>
      </c>
    </row>
    <row r="341" spans="1:9" x14ac:dyDescent="0.25">
      <c r="A341" s="111"/>
      <c r="B341" s="107"/>
      <c r="C341" s="59" t="s">
        <v>87</v>
      </c>
      <c r="D341" s="52">
        <v>2338809.2359284782</v>
      </c>
      <c r="E341" s="53">
        <v>36590.689040355268</v>
      </c>
      <c r="F341" s="53">
        <v>2278569.0935854707</v>
      </c>
      <c r="G341" s="52">
        <v>2399049.3782714857</v>
      </c>
      <c r="H341" s="54">
        <v>1.5645007928929791</v>
      </c>
      <c r="I341" s="48">
        <v>1.1010642166761295</v>
      </c>
    </row>
    <row r="342" spans="1:9" x14ac:dyDescent="0.25">
      <c r="A342" s="111"/>
      <c r="B342" s="109"/>
      <c r="C342" s="59" t="s">
        <v>84</v>
      </c>
      <c r="D342" s="52">
        <v>2353837.9006807716</v>
      </c>
      <c r="E342" s="53">
        <v>38324.677045881173</v>
      </c>
      <c r="F342" s="53">
        <v>2290743.0516620097</v>
      </c>
      <c r="G342" s="52">
        <v>2416932.7496995335</v>
      </c>
      <c r="H342" s="54">
        <v>1.628178263031494</v>
      </c>
      <c r="I342" s="48">
        <v>1.14960861202159</v>
      </c>
    </row>
    <row r="343" spans="1:9" x14ac:dyDescent="0.25">
      <c r="A343" s="111"/>
      <c r="B343" s="107"/>
      <c r="C343" s="60" t="s">
        <v>85</v>
      </c>
      <c r="D343" s="45">
        <v>2426605.5488804919</v>
      </c>
      <c r="E343" s="46">
        <v>39236.522096524313</v>
      </c>
      <c r="F343" s="46">
        <v>2362009.5071516139</v>
      </c>
      <c r="G343" s="45">
        <v>2491201.5906093698</v>
      </c>
      <c r="H343" s="56">
        <v>1.616930370682865</v>
      </c>
      <c r="I343" s="57">
        <v>1.1594422007780247</v>
      </c>
    </row>
    <row r="344" spans="1:9" x14ac:dyDescent="0.25">
      <c r="A344" s="111"/>
      <c r="B344" s="107">
        <v>2016</v>
      </c>
      <c r="C344" s="58" t="s">
        <v>86</v>
      </c>
      <c r="D344" s="41">
        <v>2393848.1467524217</v>
      </c>
      <c r="E344" s="42">
        <v>38873.136673116787</v>
      </c>
      <c r="F344" s="42">
        <v>2329850.3552944609</v>
      </c>
      <c r="G344" s="41">
        <v>2457845.9382103826</v>
      </c>
      <c r="H344" s="50">
        <v>1.6238764654246531</v>
      </c>
      <c r="I344" s="44">
        <v>1.156418874894183</v>
      </c>
    </row>
    <row r="345" spans="1:9" x14ac:dyDescent="0.25">
      <c r="A345" s="111"/>
      <c r="B345" s="107"/>
      <c r="C345" s="59" t="s">
        <v>87</v>
      </c>
      <c r="D345" s="52">
        <v>2445716.3267209567</v>
      </c>
      <c r="E345" s="53">
        <v>38252.580258937065</v>
      </c>
      <c r="F345" s="53">
        <v>2382740.1723980829</v>
      </c>
      <c r="G345" s="52">
        <v>2508692.4810438305</v>
      </c>
      <c r="H345" s="54">
        <v>1.5640644763664564</v>
      </c>
      <c r="I345" s="48">
        <v>1.1260086804906759</v>
      </c>
    </row>
    <row r="346" spans="1:9" x14ac:dyDescent="0.25">
      <c r="A346" s="111"/>
      <c r="B346" s="109"/>
      <c r="C346" s="59" t="s">
        <v>84</v>
      </c>
      <c r="D346" s="52">
        <v>2497195.6548366873</v>
      </c>
      <c r="E346" s="53">
        <v>40363.543912591573</v>
      </c>
      <c r="F346" s="53">
        <v>2430744.1696492648</v>
      </c>
      <c r="G346" s="52">
        <v>2563647.1400241097</v>
      </c>
      <c r="H346" s="54">
        <v>1.6163548833033385</v>
      </c>
      <c r="I346" s="48">
        <v>1.1760254115691871</v>
      </c>
    </row>
    <row r="347" spans="1:9" x14ac:dyDescent="0.25">
      <c r="A347" s="111"/>
      <c r="B347" s="107"/>
      <c r="C347" s="60" t="s">
        <v>85</v>
      </c>
      <c r="D347" s="45">
        <v>2497912.6507267132</v>
      </c>
      <c r="E347" s="46">
        <v>39493.097929017204</v>
      </c>
      <c r="F347" s="46">
        <v>2432894.2019572323</v>
      </c>
      <c r="G347" s="45">
        <v>2562931.0994961942</v>
      </c>
      <c r="H347" s="56">
        <v>1.5810439935730958</v>
      </c>
      <c r="I347" s="57">
        <v>1.1505016605720635</v>
      </c>
    </row>
    <row r="348" spans="1:9" x14ac:dyDescent="0.25">
      <c r="A348" s="111"/>
      <c r="B348" s="107">
        <v>2017</v>
      </c>
      <c r="C348" s="58" t="s">
        <v>86</v>
      </c>
      <c r="D348" s="41">
        <v>2553723.383594051</v>
      </c>
      <c r="E348" s="42">
        <v>40341.969893924055</v>
      </c>
      <c r="F348" s="42">
        <v>2487307.4162388835</v>
      </c>
      <c r="G348" s="41">
        <v>2620139.3509492185</v>
      </c>
      <c r="H348" s="50">
        <v>1.5797313895895688</v>
      </c>
      <c r="I348" s="44">
        <v>1.1625198801450043</v>
      </c>
    </row>
    <row r="349" spans="1:9" x14ac:dyDescent="0.25">
      <c r="A349" s="111"/>
      <c r="B349" s="107"/>
      <c r="C349" s="59" t="s">
        <v>87</v>
      </c>
      <c r="D349" s="52">
        <v>2568931.5498683392</v>
      </c>
      <c r="E349" s="53">
        <v>42068.005670714723</v>
      </c>
      <c r="F349" s="53">
        <v>2499673.9677852197</v>
      </c>
      <c r="G349" s="52">
        <v>2638189.1319514588</v>
      </c>
      <c r="H349" s="54">
        <v>1.6375681817162764</v>
      </c>
      <c r="I349" s="48">
        <v>1.2087220958450957</v>
      </c>
    </row>
    <row r="350" spans="1:9" x14ac:dyDescent="0.25">
      <c r="A350" s="111"/>
      <c r="B350" s="109"/>
      <c r="C350" s="59" t="s">
        <v>84</v>
      </c>
      <c r="D350" s="52">
        <v>2540303.813235621</v>
      </c>
      <c r="E350" s="53">
        <v>42030.850059835444</v>
      </c>
      <c r="F350" s="53">
        <v>2471107.4013394234</v>
      </c>
      <c r="G350" s="52">
        <v>2609500.2251318186</v>
      </c>
      <c r="H350" s="54">
        <v>1.6545599719546993</v>
      </c>
      <c r="I350" s="48">
        <v>1.2143318642787813</v>
      </c>
    </row>
    <row r="351" spans="1:9" x14ac:dyDescent="0.25">
      <c r="A351" s="111"/>
      <c r="B351" s="107"/>
      <c r="C351" s="60" t="s">
        <v>85</v>
      </c>
      <c r="D351" s="45">
        <v>2600850.5943549867</v>
      </c>
      <c r="E351" s="46">
        <v>42210.714168521001</v>
      </c>
      <c r="F351" s="46">
        <v>2531358.0677970056</v>
      </c>
      <c r="G351" s="45">
        <v>2670343.1209129677</v>
      </c>
      <c r="H351" s="56">
        <v>1.6229580530360797</v>
      </c>
      <c r="I351" s="57">
        <v>1.2054772571590862</v>
      </c>
    </row>
    <row r="352" spans="1:9" x14ac:dyDescent="0.25">
      <c r="A352" s="111"/>
      <c r="B352" s="107">
        <v>2018</v>
      </c>
      <c r="C352" s="58" t="s">
        <v>86</v>
      </c>
      <c r="D352" s="41">
        <v>2598646.0780168427</v>
      </c>
      <c r="E352" s="42">
        <v>42712.925852264329</v>
      </c>
      <c r="F352" s="42">
        <v>2528326.7481351621</v>
      </c>
      <c r="G352" s="41">
        <v>2668965.4078985234</v>
      </c>
      <c r="H352" s="50">
        <v>1.6436607591003971</v>
      </c>
      <c r="I352" s="44">
        <v>1.2203286084896441</v>
      </c>
    </row>
    <row r="353" spans="1:9" x14ac:dyDescent="0.25">
      <c r="A353" s="111"/>
      <c r="B353" s="107"/>
      <c r="C353" s="59" t="s">
        <v>87</v>
      </c>
      <c r="D353" s="52">
        <v>2619798.1946412632</v>
      </c>
      <c r="E353" s="53">
        <v>41906.8870863259</v>
      </c>
      <c r="F353" s="53">
        <v>2550805.8660068279</v>
      </c>
      <c r="G353" s="52">
        <v>2688790.5232756985</v>
      </c>
      <c r="H353" s="54">
        <v>1.5996227179652793</v>
      </c>
      <c r="I353" s="48">
        <v>1.1925350884597914</v>
      </c>
    </row>
    <row r="354" spans="1:9" x14ac:dyDescent="0.25">
      <c r="A354" s="111"/>
      <c r="B354" s="109"/>
      <c r="C354" s="59" t="s">
        <v>84</v>
      </c>
      <c r="D354" s="52">
        <v>2653005.7956119087</v>
      </c>
      <c r="E354" s="53">
        <v>40554.726559916518</v>
      </c>
      <c r="F354" s="53">
        <v>2586239.5617769361</v>
      </c>
      <c r="G354" s="52">
        <v>2719772.0294468813</v>
      </c>
      <c r="H354" s="54">
        <v>1.5286331687248604</v>
      </c>
      <c r="I354" s="48">
        <v>1.1469303390069285</v>
      </c>
    </row>
    <row r="355" spans="1:9" x14ac:dyDescent="0.25">
      <c r="A355" s="111"/>
      <c r="B355" s="107"/>
      <c r="C355" s="60" t="s">
        <v>85</v>
      </c>
      <c r="D355" s="45">
        <v>2587502.3902580473</v>
      </c>
      <c r="E355" s="46">
        <v>42230.500959399353</v>
      </c>
      <c r="F355" s="46">
        <v>2517977.2882244387</v>
      </c>
      <c r="G355" s="45">
        <v>2657027.4922916559</v>
      </c>
      <c r="H355" s="56">
        <v>1.6320951477531882</v>
      </c>
      <c r="I355" s="57">
        <v>1.2090988327612919</v>
      </c>
    </row>
    <row r="356" spans="1:9" x14ac:dyDescent="0.25">
      <c r="A356" s="111"/>
      <c r="B356" s="109">
        <v>2019</v>
      </c>
      <c r="C356" s="58" t="s">
        <v>86</v>
      </c>
      <c r="D356" s="41">
        <v>2582160.1237170668</v>
      </c>
      <c r="E356" s="42">
        <v>41804.103552648048</v>
      </c>
      <c r="F356" s="42">
        <v>2513337.0101168836</v>
      </c>
      <c r="G356" s="41">
        <v>2650983.2373172501</v>
      </c>
      <c r="H356" s="50">
        <v>1.6189586063497206</v>
      </c>
      <c r="I356" s="44">
        <v>1.1981082112345962</v>
      </c>
    </row>
    <row r="357" spans="1:9" x14ac:dyDescent="0.25">
      <c r="A357" s="111"/>
      <c r="B357" s="109"/>
      <c r="C357" s="59" t="s">
        <v>87</v>
      </c>
      <c r="D357" s="52">
        <v>2581511.4042594987</v>
      </c>
      <c r="E357" s="53">
        <v>41441.641689743032</v>
      </c>
      <c r="F357" s="53">
        <v>2513285.0204500891</v>
      </c>
      <c r="G357" s="52">
        <v>2649737.7880689083</v>
      </c>
      <c r="H357" s="54">
        <v>1.6053247574798331</v>
      </c>
      <c r="I357" s="48">
        <v>1.1878668534961783</v>
      </c>
    </row>
    <row r="358" spans="1:9" x14ac:dyDescent="0.25">
      <c r="A358" s="111"/>
      <c r="B358" s="109"/>
      <c r="C358" s="59" t="s">
        <v>84</v>
      </c>
      <c r="D358" s="52">
        <v>2557717.673291896</v>
      </c>
      <c r="E358" s="53">
        <v>41298.997727872775</v>
      </c>
      <c r="F358" s="53">
        <v>2489726.1277102646</v>
      </c>
      <c r="G358" s="52">
        <v>2625709.2188735274</v>
      </c>
      <c r="H358" s="54">
        <v>1.6146816421188166</v>
      </c>
      <c r="I358" s="48">
        <v>1.1891833814900019</v>
      </c>
    </row>
    <row r="359" spans="1:9" x14ac:dyDescent="0.25">
      <c r="A359" s="111"/>
      <c r="B359" s="109"/>
      <c r="C359" s="60" t="s">
        <v>85</v>
      </c>
      <c r="D359" s="61">
        <v>2582790.2846618062</v>
      </c>
      <c r="E359" s="46">
        <v>41528.839721936296</v>
      </c>
      <c r="F359" s="46">
        <v>2514419.7493519876</v>
      </c>
      <c r="G359" s="45">
        <v>2651160.8199716248</v>
      </c>
      <c r="H359" s="56">
        <v>1.6079059909958633</v>
      </c>
      <c r="I359" s="57">
        <v>1.1653971784556181</v>
      </c>
    </row>
    <row r="360" spans="1:9" ht="16.5" customHeight="1" x14ac:dyDescent="0.25">
      <c r="A360" s="111"/>
      <c r="B360" s="109">
        <v>2020</v>
      </c>
      <c r="C360" s="58" t="s">
        <v>86</v>
      </c>
      <c r="D360" s="62">
        <v>2531448.7655826746</v>
      </c>
      <c r="E360" s="42">
        <v>45946.697091398637</v>
      </c>
      <c r="F360" s="62">
        <v>2455804.9407878858</v>
      </c>
      <c r="G360" s="42">
        <v>2607092.5903774635</v>
      </c>
      <c r="H360" s="63">
        <v>1.8150356316148031</v>
      </c>
      <c r="I360" s="64">
        <v>1.3007565298333532</v>
      </c>
    </row>
    <row r="361" spans="1:9" ht="16.5" customHeight="1" x14ac:dyDescent="0.25">
      <c r="A361" s="111"/>
      <c r="B361" s="109"/>
      <c r="C361" s="59" t="s">
        <v>87</v>
      </c>
      <c r="D361" s="65">
        <v>2278953.3021653891</v>
      </c>
      <c r="E361" s="53">
        <v>47264.955487910382</v>
      </c>
      <c r="F361" s="65">
        <v>2201138.9028754206</v>
      </c>
      <c r="G361" s="53">
        <v>2356767.7014553575</v>
      </c>
      <c r="H361" s="48">
        <v>2.0739764804746428</v>
      </c>
      <c r="I361" s="66">
        <v>1.3751970518833223</v>
      </c>
    </row>
    <row r="362" spans="1:9" x14ac:dyDescent="0.25">
      <c r="A362" s="111"/>
      <c r="B362" s="109"/>
      <c r="C362" s="59" t="s">
        <v>84</v>
      </c>
      <c r="D362" s="93">
        <v>2424239.7313567703</v>
      </c>
      <c r="E362" s="67">
        <v>43370.334909005112</v>
      </c>
      <c r="F362" s="93">
        <v>2352837.4712852351</v>
      </c>
      <c r="G362" s="67">
        <v>2495641.9914283054</v>
      </c>
      <c r="H362" s="48">
        <v>1.789028302276529</v>
      </c>
      <c r="I362" s="66">
        <v>1.1946744510614089</v>
      </c>
    </row>
    <row r="363" spans="1:9" x14ac:dyDescent="0.25">
      <c r="A363" s="111"/>
      <c r="B363" s="109"/>
      <c r="C363" s="59" t="s">
        <v>85</v>
      </c>
      <c r="D363" s="68">
        <v>2509328.4226287627</v>
      </c>
      <c r="E363" s="69">
        <v>44886.25089401588</v>
      </c>
      <c r="F363" s="68">
        <v>2435430.0593472095</v>
      </c>
      <c r="G363" s="69">
        <v>2583226.7859103158</v>
      </c>
      <c r="H363" s="57">
        <v>1.7887754543900323</v>
      </c>
      <c r="I363" s="70">
        <v>1.2707364214808459</v>
      </c>
    </row>
    <row r="364" spans="1:9" ht="16.5" customHeight="1" x14ac:dyDescent="0.25">
      <c r="A364" s="111"/>
      <c r="B364" s="109">
        <v>2021</v>
      </c>
      <c r="C364" s="58" t="s">
        <v>86</v>
      </c>
      <c r="D364" s="87">
        <v>2544714.2043084023</v>
      </c>
      <c r="E364" s="85">
        <v>43994.379191344735</v>
      </c>
      <c r="F364" s="88">
        <v>2472284.9358191821</v>
      </c>
      <c r="G364" s="85">
        <v>2617143.4727976224</v>
      </c>
      <c r="H364" s="50">
        <v>1.7288534451868416</v>
      </c>
      <c r="I364" s="44">
        <v>1.2180395513646449</v>
      </c>
    </row>
    <row r="365" spans="1:9" x14ac:dyDescent="0.25">
      <c r="A365" s="111"/>
      <c r="B365" s="109"/>
      <c r="C365" s="59" t="s">
        <v>87</v>
      </c>
      <c r="D365" s="89">
        <v>2619468.1288197828</v>
      </c>
      <c r="E365" s="67">
        <v>44541.830992489042</v>
      </c>
      <c r="F365" s="93">
        <v>2546137.573979469</v>
      </c>
      <c r="G365" s="67">
        <v>2692798.6836600965</v>
      </c>
      <c r="H365" s="54">
        <v>1.7004150767261916</v>
      </c>
      <c r="I365" s="48">
        <v>1.2170580423650865</v>
      </c>
    </row>
    <row r="366" spans="1:9" x14ac:dyDescent="0.25">
      <c r="A366" s="111"/>
      <c r="B366" s="109"/>
      <c r="C366" s="59" t="s">
        <v>84</v>
      </c>
      <c r="D366" s="89">
        <v>2710156.9793538451</v>
      </c>
      <c r="E366" s="67">
        <v>44372.454034948183</v>
      </c>
      <c r="F366" s="93">
        <v>2637105.2748884908</v>
      </c>
      <c r="G366" s="67">
        <v>2783208.6838191994</v>
      </c>
      <c r="H366" s="54">
        <v>1.6372650873355481</v>
      </c>
      <c r="I366" s="48">
        <v>1.1938636922700481</v>
      </c>
    </row>
    <row r="367" spans="1:9" x14ac:dyDescent="0.25">
      <c r="A367" s="111"/>
      <c r="B367" s="109"/>
      <c r="C367" s="59" t="s">
        <v>85</v>
      </c>
      <c r="D367" s="89">
        <v>2722380.170448577</v>
      </c>
      <c r="E367" s="67">
        <v>45559.214695005219</v>
      </c>
      <c r="F367" s="93">
        <v>2647374.3387869839</v>
      </c>
      <c r="G367" s="67">
        <v>2797386.0021101702</v>
      </c>
      <c r="H367" s="54">
        <v>1.6735067052555799</v>
      </c>
      <c r="I367" s="48">
        <v>1.3075357118732776</v>
      </c>
    </row>
    <row r="368" spans="1:9" x14ac:dyDescent="0.25">
      <c r="A368" s="111"/>
      <c r="B368" s="107">
        <v>2022</v>
      </c>
      <c r="C368" s="58" t="s">
        <v>86</v>
      </c>
      <c r="D368" s="87">
        <v>2694679.2259101747</v>
      </c>
      <c r="E368" s="85">
        <v>43961.089495350257</v>
      </c>
      <c r="F368" s="88">
        <v>2622304.2562100305</v>
      </c>
      <c r="G368" s="85">
        <v>2767054.1956103188</v>
      </c>
      <c r="H368" s="50">
        <v>1.6314034365445349</v>
      </c>
      <c r="I368" s="44">
        <v>1.2564750119109132</v>
      </c>
    </row>
    <row r="369" spans="1:9" x14ac:dyDescent="0.25">
      <c r="A369" s="111"/>
      <c r="B369" s="107"/>
      <c r="C369" s="59" t="s">
        <v>87</v>
      </c>
      <c r="D369" s="89">
        <v>2720681.4557386991</v>
      </c>
      <c r="E369" s="67">
        <v>46239.054719546752</v>
      </c>
      <c r="F369" s="93">
        <v>2644556.109913548</v>
      </c>
      <c r="G369" s="67">
        <v>2796806.8015638501</v>
      </c>
      <c r="H369" s="54">
        <v>1.6995394525888101</v>
      </c>
      <c r="I369" s="48">
        <v>1.2984715599651371</v>
      </c>
    </row>
    <row r="370" spans="1:9" x14ac:dyDescent="0.25">
      <c r="A370" s="111"/>
      <c r="B370" s="107"/>
      <c r="C370" s="59" t="s">
        <v>84</v>
      </c>
      <c r="D370" s="89">
        <v>2693591.1009055967</v>
      </c>
      <c r="E370" s="67">
        <v>45753.026999900823</v>
      </c>
      <c r="F370" s="93">
        <v>2618266.3207538868</v>
      </c>
      <c r="G370" s="67">
        <v>2768915.8810573067</v>
      </c>
      <c r="H370" s="54">
        <v>1.6985884377372074</v>
      </c>
      <c r="I370" s="48">
        <v>1.2886142394749205</v>
      </c>
    </row>
    <row r="371" spans="1:9" x14ac:dyDescent="0.25">
      <c r="A371" s="111"/>
      <c r="B371" s="107"/>
      <c r="C371" s="60" t="s">
        <v>85</v>
      </c>
      <c r="D371" s="90">
        <v>2683838.2141211536</v>
      </c>
      <c r="E371" s="69">
        <v>44901.523929525327</v>
      </c>
      <c r="F371" s="68">
        <v>2609915.3572728368</v>
      </c>
      <c r="G371" s="69">
        <v>2757761.0709694703</v>
      </c>
      <c r="H371" s="56">
        <v>1.6730339292910295</v>
      </c>
      <c r="I371" s="57">
        <v>1.271073638910275</v>
      </c>
    </row>
    <row r="372" spans="1:9" x14ac:dyDescent="0.25">
      <c r="A372" s="111"/>
      <c r="B372" s="107">
        <v>2023</v>
      </c>
      <c r="C372" s="91" t="s">
        <v>86</v>
      </c>
      <c r="D372" s="89">
        <v>2704589.1372862197</v>
      </c>
      <c r="E372" s="67">
        <v>45562.457639048545</v>
      </c>
      <c r="F372" s="93">
        <v>2629578.0980201103</v>
      </c>
      <c r="G372" s="67">
        <v>2779600.1765523292</v>
      </c>
      <c r="H372" s="47">
        <v>1.6846350897040812</v>
      </c>
      <c r="I372" s="48">
        <v>1.2753396581310492</v>
      </c>
    </row>
    <row r="373" spans="1:9" x14ac:dyDescent="0.25">
      <c r="A373" s="111"/>
      <c r="B373" s="107"/>
      <c r="C373" s="51" t="s">
        <v>87</v>
      </c>
      <c r="D373" s="89">
        <v>2667046.7230179436</v>
      </c>
      <c r="E373" s="67">
        <v>46494.089634648</v>
      </c>
      <c r="F373" s="93">
        <v>2590501.839026738</v>
      </c>
      <c r="G373" s="67">
        <v>2743591.6070091492</v>
      </c>
      <c r="H373" s="47">
        <v>1.7432799070740235</v>
      </c>
      <c r="I373" s="48">
        <v>1.2890016492580818</v>
      </c>
    </row>
    <row r="374" spans="1:9" x14ac:dyDescent="0.25">
      <c r="A374" s="111"/>
      <c r="B374" s="107"/>
      <c r="C374" s="59" t="s">
        <v>84</v>
      </c>
      <c r="D374" s="89">
        <v>2752099.7880387441</v>
      </c>
      <c r="E374" s="67">
        <v>47034.194863006451</v>
      </c>
      <c r="F374" s="93">
        <v>2674665.9123132336</v>
      </c>
      <c r="G374" s="67">
        <v>2829533.6637642547</v>
      </c>
      <c r="H374" s="47">
        <v>1.7090294133747561</v>
      </c>
      <c r="I374" s="48">
        <v>1.2717247319276133</v>
      </c>
    </row>
    <row r="375" spans="1:9" x14ac:dyDescent="0.25">
      <c r="A375" s="111"/>
      <c r="B375" s="107"/>
      <c r="C375" s="60" t="s">
        <v>85</v>
      </c>
      <c r="D375" s="90">
        <v>2811239.4838947654</v>
      </c>
      <c r="E375" s="69">
        <v>46864.124585517253</v>
      </c>
      <c r="F375" s="68">
        <v>2734085.4656171533</v>
      </c>
      <c r="G375" s="69">
        <v>2888393.5021723774</v>
      </c>
      <c r="H375" s="94">
        <v>1.6670271193185739</v>
      </c>
      <c r="I375" s="57">
        <v>1.2513718877741256</v>
      </c>
    </row>
    <row r="376" spans="1:9" x14ac:dyDescent="0.25">
      <c r="A376" s="111"/>
      <c r="B376" s="107">
        <v>2024</v>
      </c>
      <c r="C376" s="91" t="s">
        <v>86</v>
      </c>
      <c r="D376" s="89">
        <v>2746733.9177015168</v>
      </c>
      <c r="E376" s="67">
        <v>46038.011811382006</v>
      </c>
      <c r="F376" s="93">
        <v>2670940.0234440425</v>
      </c>
      <c r="G376" s="67">
        <v>2822527.811958991</v>
      </c>
      <c r="H376" s="47">
        <v>1.6761001680827856</v>
      </c>
      <c r="I376" s="48">
        <v>1.2294235803680751</v>
      </c>
    </row>
    <row r="377" spans="1:9" x14ac:dyDescent="0.25">
      <c r="A377" s="111"/>
      <c r="B377" s="107"/>
      <c r="C377" s="51" t="s">
        <v>87</v>
      </c>
      <c r="D377" s="89">
        <v>2808617.1401929348</v>
      </c>
      <c r="E377" s="67">
        <v>48183.307954791773</v>
      </c>
      <c r="F377" s="93">
        <v>2729291.235616806</v>
      </c>
      <c r="G377" s="67">
        <v>2887943.0447690636</v>
      </c>
      <c r="H377" s="47">
        <v>1.7155527275419917</v>
      </c>
      <c r="I377" s="48">
        <v>1.2621749671383711</v>
      </c>
    </row>
    <row r="378" spans="1:9" ht="18" x14ac:dyDescent="0.25">
      <c r="A378" s="113"/>
      <c r="B378" s="108">
        <v>2024</v>
      </c>
      <c r="C378" s="51" t="s">
        <v>160</v>
      </c>
      <c r="D378" s="90">
        <v>2781541.3891714048</v>
      </c>
      <c r="E378" s="69">
        <v>47115.40269045873</v>
      </c>
      <c r="F378" s="68">
        <v>2703973.6152569214</v>
      </c>
      <c r="G378" s="69">
        <v>2859109.1630858881</v>
      </c>
      <c r="H378" s="94">
        <v>1.6938594864660261</v>
      </c>
      <c r="I378" s="57">
        <v>1.2389403479152876</v>
      </c>
    </row>
    <row r="379" spans="1:9" x14ac:dyDescent="0.25">
      <c r="A379" s="110" t="s">
        <v>8</v>
      </c>
      <c r="B379" s="112">
        <v>2014</v>
      </c>
      <c r="C379" s="71" t="s">
        <v>84</v>
      </c>
      <c r="D379" s="42">
        <v>384483.21434235398</v>
      </c>
      <c r="E379" s="42">
        <v>14635.675870702333</v>
      </c>
      <c r="F379" s="42">
        <v>360388.1447806721</v>
      </c>
      <c r="G379" s="42">
        <v>408578.28390403587</v>
      </c>
      <c r="H379" s="43">
        <v>3.8065838311657321</v>
      </c>
      <c r="I379" s="44">
        <v>1.0796607136624299</v>
      </c>
    </row>
    <row r="380" spans="1:9" x14ac:dyDescent="0.25">
      <c r="A380" s="111"/>
      <c r="B380" s="107"/>
      <c r="C380" s="76" t="s">
        <v>85</v>
      </c>
      <c r="D380" s="46">
        <v>339029.03143792506</v>
      </c>
      <c r="E380" s="46">
        <v>14231.960500190113</v>
      </c>
      <c r="F380" s="46">
        <v>315598.60832110501</v>
      </c>
      <c r="G380" s="46">
        <v>362459.45455474511</v>
      </c>
      <c r="H380" s="47">
        <v>4.1978589384596496</v>
      </c>
      <c r="I380" s="48">
        <v>1.1178892700099925</v>
      </c>
    </row>
    <row r="381" spans="1:9" x14ac:dyDescent="0.25">
      <c r="A381" s="111"/>
      <c r="B381" s="107">
        <v>2015</v>
      </c>
      <c r="C381" s="58" t="s">
        <v>86</v>
      </c>
      <c r="D381" s="41">
        <v>330079.65152376937</v>
      </c>
      <c r="E381" s="42">
        <v>13732.647283755905</v>
      </c>
      <c r="F381" s="42">
        <v>307471.25991334068</v>
      </c>
      <c r="G381" s="41">
        <v>352688.04313419806</v>
      </c>
      <c r="H381" s="50">
        <v>4.1604040783371357</v>
      </c>
      <c r="I381" s="44">
        <v>1.0931643034303957</v>
      </c>
    </row>
    <row r="382" spans="1:9" x14ac:dyDescent="0.25">
      <c r="A382" s="111"/>
      <c r="B382" s="107"/>
      <c r="C382" s="59" t="s">
        <v>87</v>
      </c>
      <c r="D382" s="52">
        <v>329927.72931772104</v>
      </c>
      <c r="E382" s="53">
        <v>14413.431893636385</v>
      </c>
      <c r="F382" s="53">
        <v>306198.54542707867</v>
      </c>
      <c r="G382" s="52">
        <v>353656.9132083634</v>
      </c>
      <c r="H382" s="54">
        <v>4.3686633807479165</v>
      </c>
      <c r="I382" s="48">
        <v>1.1476206139080889</v>
      </c>
    </row>
    <row r="383" spans="1:9" x14ac:dyDescent="0.25">
      <c r="A383" s="111"/>
      <c r="B383" s="109"/>
      <c r="C383" s="59" t="s">
        <v>84</v>
      </c>
      <c r="D383" s="52">
        <v>354904.54127206403</v>
      </c>
      <c r="E383" s="53">
        <v>15007.229116478375</v>
      </c>
      <c r="F383" s="53">
        <v>330197.77455461473</v>
      </c>
      <c r="G383" s="52">
        <v>379611.30798951333</v>
      </c>
      <c r="H383" s="54">
        <v>4.2285255248323459</v>
      </c>
      <c r="I383" s="48">
        <v>1.1521749730473247</v>
      </c>
    </row>
    <row r="384" spans="1:9" x14ac:dyDescent="0.25">
      <c r="A384" s="111"/>
      <c r="B384" s="107"/>
      <c r="C384" s="60" t="s">
        <v>85</v>
      </c>
      <c r="D384" s="45">
        <v>285930.07522168331</v>
      </c>
      <c r="E384" s="46">
        <v>13152.507184960099</v>
      </c>
      <c r="F384" s="46">
        <v>264276.78238219611</v>
      </c>
      <c r="G384" s="45">
        <v>307583.36806117051</v>
      </c>
      <c r="H384" s="56">
        <v>4.5999033766430069</v>
      </c>
      <c r="I384" s="57">
        <v>1.1247609678776007</v>
      </c>
    </row>
    <row r="385" spans="1:9" x14ac:dyDescent="0.25">
      <c r="A385" s="111"/>
      <c r="B385" s="107">
        <v>2016</v>
      </c>
      <c r="C385" s="58" t="s">
        <v>86</v>
      </c>
      <c r="D385" s="41">
        <v>343776.45634348388</v>
      </c>
      <c r="E385" s="42">
        <v>15549.232189519686</v>
      </c>
      <c r="F385" s="42">
        <v>318177.37676922156</v>
      </c>
      <c r="G385" s="41">
        <v>369375.53591774619</v>
      </c>
      <c r="H385" s="50">
        <v>4.523064887836207</v>
      </c>
      <c r="I385" s="44">
        <v>1.212913208133811</v>
      </c>
    </row>
    <row r="386" spans="1:9" x14ac:dyDescent="0.25">
      <c r="A386" s="111"/>
      <c r="B386" s="107"/>
      <c r="C386" s="59" t="s">
        <v>87</v>
      </c>
      <c r="D386" s="52">
        <v>340731.95416154148</v>
      </c>
      <c r="E386" s="53">
        <v>15308.411651375131</v>
      </c>
      <c r="F386" s="53">
        <v>315529.34330315789</v>
      </c>
      <c r="G386" s="52">
        <v>365934.56501992507</v>
      </c>
      <c r="H386" s="54">
        <v>4.4928018826544784</v>
      </c>
      <c r="I386" s="48">
        <v>1.1994398577482788</v>
      </c>
    </row>
    <row r="387" spans="1:9" x14ac:dyDescent="0.25">
      <c r="A387" s="111"/>
      <c r="B387" s="109"/>
      <c r="C387" s="59" t="s">
        <v>84</v>
      </c>
      <c r="D387" s="52">
        <v>321595.88563122199</v>
      </c>
      <c r="E387" s="53">
        <v>15603.905972153732</v>
      </c>
      <c r="F387" s="53">
        <v>295906.79527731368</v>
      </c>
      <c r="G387" s="52">
        <v>347284.9759851303</v>
      </c>
      <c r="H387" s="54">
        <v>4.852022886277509</v>
      </c>
      <c r="I387" s="48">
        <v>1.2583669603833305</v>
      </c>
    </row>
    <row r="388" spans="1:9" x14ac:dyDescent="0.25">
      <c r="A388" s="111"/>
      <c r="B388" s="107"/>
      <c r="C388" s="60" t="s">
        <v>85</v>
      </c>
      <c r="D388" s="45">
        <v>292447.25176966097</v>
      </c>
      <c r="E388" s="46">
        <v>15797.368249498917</v>
      </c>
      <c r="F388" s="46">
        <v>266439.65975779202</v>
      </c>
      <c r="G388" s="45">
        <v>318454.84378152993</v>
      </c>
      <c r="H388" s="56">
        <v>5.4017837931133421</v>
      </c>
      <c r="I388" s="57">
        <v>1.3358302631162442</v>
      </c>
    </row>
    <row r="389" spans="1:9" x14ac:dyDescent="0.25">
      <c r="A389" s="111"/>
      <c r="B389" s="107">
        <v>2017</v>
      </c>
      <c r="C389" s="58" t="s">
        <v>86</v>
      </c>
      <c r="D389" s="41">
        <v>271975.45608092955</v>
      </c>
      <c r="E389" s="42">
        <v>14351.69355285745</v>
      </c>
      <c r="F389" s="42">
        <v>248347.91352402765</v>
      </c>
      <c r="G389" s="41">
        <v>295602.99863783148</v>
      </c>
      <c r="H389" s="50">
        <v>5.2768340789497321</v>
      </c>
      <c r="I389" s="44">
        <v>1.2583494873935561</v>
      </c>
    </row>
    <row r="390" spans="1:9" x14ac:dyDescent="0.25">
      <c r="A390" s="111"/>
      <c r="B390" s="107"/>
      <c r="C390" s="59" t="s">
        <v>87</v>
      </c>
      <c r="D390" s="52">
        <v>248983.69467244131</v>
      </c>
      <c r="E390" s="53">
        <v>13452.967224383985</v>
      </c>
      <c r="F390" s="53">
        <v>226835.74715390944</v>
      </c>
      <c r="G390" s="52">
        <v>271131.64219097322</v>
      </c>
      <c r="H390" s="54">
        <v>5.4031518979917452</v>
      </c>
      <c r="I390" s="48">
        <v>1.2327213685346976</v>
      </c>
    </row>
    <row r="391" spans="1:9" x14ac:dyDescent="0.25">
      <c r="A391" s="111"/>
      <c r="B391" s="109"/>
      <c r="C391" s="59" t="s">
        <v>84</v>
      </c>
      <c r="D391" s="52">
        <v>262414.87323412055</v>
      </c>
      <c r="E391" s="53">
        <v>13573.313017043036</v>
      </c>
      <c r="F391" s="53">
        <v>240068.7975067384</v>
      </c>
      <c r="G391" s="52">
        <v>284760.9489615027</v>
      </c>
      <c r="H391" s="54">
        <v>5.1724633020069852</v>
      </c>
      <c r="I391" s="48">
        <v>1.2115514485729499</v>
      </c>
    </row>
    <row r="392" spans="1:9" x14ac:dyDescent="0.25">
      <c r="A392" s="111"/>
      <c r="B392" s="107"/>
      <c r="C392" s="60" t="s">
        <v>85</v>
      </c>
      <c r="D392" s="45">
        <v>238402.33546228823</v>
      </c>
      <c r="E392" s="46">
        <v>13281.876326956621</v>
      </c>
      <c r="F392" s="46">
        <v>216536.05905421975</v>
      </c>
      <c r="G392" s="45">
        <v>260268.61187035672</v>
      </c>
      <c r="H392" s="56">
        <v>5.5712022708173592</v>
      </c>
      <c r="I392" s="57">
        <v>1.2437192362132721</v>
      </c>
    </row>
    <row r="393" spans="1:9" x14ac:dyDescent="0.25">
      <c r="A393" s="111"/>
      <c r="B393" s="107">
        <v>2018</v>
      </c>
      <c r="C393" s="58" t="s">
        <v>86</v>
      </c>
      <c r="D393" s="41">
        <v>251987.26260132802</v>
      </c>
      <c r="E393" s="42">
        <v>14273.33601602521</v>
      </c>
      <c r="F393" s="42">
        <v>228488.72196530318</v>
      </c>
      <c r="G393" s="41">
        <v>275485.80323735287</v>
      </c>
      <c r="H393" s="50">
        <v>5.6643085323749958</v>
      </c>
      <c r="I393" s="44">
        <v>1.3000872461740136</v>
      </c>
    </row>
    <row r="394" spans="1:9" x14ac:dyDescent="0.25">
      <c r="A394" s="111"/>
      <c r="B394" s="107"/>
      <c r="C394" s="59" t="s">
        <v>87</v>
      </c>
      <c r="D394" s="52">
        <v>279397.67603391339</v>
      </c>
      <c r="E394" s="53">
        <v>15559.739052659314</v>
      </c>
      <c r="F394" s="53">
        <v>253781.2987550243</v>
      </c>
      <c r="G394" s="52">
        <v>305014.05331280245</v>
      </c>
      <c r="H394" s="54">
        <v>5.5690295186172802</v>
      </c>
      <c r="I394" s="48">
        <v>1.3460580911435867</v>
      </c>
    </row>
    <row r="395" spans="1:9" x14ac:dyDescent="0.25">
      <c r="A395" s="111"/>
      <c r="B395" s="109"/>
      <c r="C395" s="59" t="s">
        <v>84</v>
      </c>
      <c r="D395" s="52">
        <v>272749.76819777512</v>
      </c>
      <c r="E395" s="53">
        <v>14176.405302721205</v>
      </c>
      <c r="F395" s="53">
        <v>249410.80695530592</v>
      </c>
      <c r="G395" s="52">
        <v>296088.72944024432</v>
      </c>
      <c r="H395" s="54">
        <v>5.1975865630953244</v>
      </c>
      <c r="I395" s="48">
        <v>1.2412176443005918</v>
      </c>
    </row>
    <row r="396" spans="1:9" x14ac:dyDescent="0.25">
      <c r="A396" s="111"/>
      <c r="B396" s="107"/>
      <c r="C396" s="60" t="s">
        <v>85</v>
      </c>
      <c r="D396" s="45">
        <v>284655.63117692474</v>
      </c>
      <c r="E396" s="46">
        <v>14585.255088441012</v>
      </c>
      <c r="F396" s="46">
        <v>260643.57057681552</v>
      </c>
      <c r="G396" s="45">
        <v>308667.69177703396</v>
      </c>
      <c r="H396" s="56">
        <v>5.1238245413018717</v>
      </c>
      <c r="I396" s="57">
        <v>1.2500691754733726</v>
      </c>
    </row>
    <row r="397" spans="1:9" x14ac:dyDescent="0.25">
      <c r="A397" s="111"/>
      <c r="B397" s="109">
        <v>2019</v>
      </c>
      <c r="C397" s="58" t="s">
        <v>86</v>
      </c>
      <c r="D397" s="41">
        <v>288483.31077207194</v>
      </c>
      <c r="E397" s="42">
        <v>15952.443165361859</v>
      </c>
      <c r="F397" s="42">
        <v>262220.41515017499</v>
      </c>
      <c r="G397" s="41">
        <v>314746.2063939689</v>
      </c>
      <c r="H397" s="50">
        <v>5.5297629255113963</v>
      </c>
      <c r="I397" s="44">
        <v>1.3581629405386921</v>
      </c>
    </row>
    <row r="398" spans="1:9" x14ac:dyDescent="0.25">
      <c r="A398" s="111"/>
      <c r="B398" s="109"/>
      <c r="C398" s="59" t="s">
        <v>87</v>
      </c>
      <c r="D398" s="52">
        <v>320738.01193377248</v>
      </c>
      <c r="E398" s="53">
        <v>16986.791137085569</v>
      </c>
      <c r="F398" s="53">
        <v>292772.24405986309</v>
      </c>
      <c r="G398" s="52">
        <v>348703.77980768186</v>
      </c>
      <c r="H398" s="54">
        <v>5.2961577689747239</v>
      </c>
      <c r="I398" s="48">
        <v>1.3717160155234007</v>
      </c>
    </row>
    <row r="399" spans="1:9" x14ac:dyDescent="0.25">
      <c r="A399" s="111"/>
      <c r="B399" s="109"/>
      <c r="C399" s="59" t="s">
        <v>84</v>
      </c>
      <c r="D399" s="52">
        <v>323605.94613245473</v>
      </c>
      <c r="E399" s="53">
        <v>15934.117280748133</v>
      </c>
      <c r="F399" s="53">
        <v>297373.22086062894</v>
      </c>
      <c r="G399" s="52">
        <v>349838.67140428053</v>
      </c>
      <c r="H399" s="54">
        <v>4.9239259881294517</v>
      </c>
      <c r="I399" s="48">
        <v>1.2810074958797801</v>
      </c>
    </row>
    <row r="400" spans="1:9" x14ac:dyDescent="0.25">
      <c r="A400" s="111"/>
      <c r="B400" s="109"/>
      <c r="C400" s="60" t="s">
        <v>85</v>
      </c>
      <c r="D400" s="61">
        <v>293057.80613287777</v>
      </c>
      <c r="E400" s="46">
        <v>14854.440843614408</v>
      </c>
      <c r="F400" s="46">
        <v>268602.36555216037</v>
      </c>
      <c r="G400" s="45">
        <v>317513.24671359517</v>
      </c>
      <c r="H400" s="56">
        <v>5.0687750105107705</v>
      </c>
      <c r="I400" s="57">
        <v>1.173773342679735</v>
      </c>
    </row>
    <row r="401" spans="1:9" ht="16.5" customHeight="1" x14ac:dyDescent="0.25">
      <c r="A401" s="111"/>
      <c r="B401" s="109">
        <v>2020</v>
      </c>
      <c r="C401" s="58" t="s">
        <v>86</v>
      </c>
      <c r="D401" s="62">
        <v>277409.7474399457</v>
      </c>
      <c r="E401" s="42">
        <v>15764.333891039641</v>
      </c>
      <c r="F401" s="62">
        <v>251456.31473752001</v>
      </c>
      <c r="G401" s="42">
        <v>303363.18014237139</v>
      </c>
      <c r="H401" s="63">
        <v>5.6826892481318962</v>
      </c>
      <c r="I401" s="64">
        <v>1.2798835993349762</v>
      </c>
    </row>
    <row r="402" spans="1:9" ht="16.5" customHeight="1" x14ac:dyDescent="0.25">
      <c r="A402" s="111"/>
      <c r="B402" s="109"/>
      <c r="C402" s="59" t="s">
        <v>87</v>
      </c>
      <c r="D402" s="65">
        <v>139167.65182976553</v>
      </c>
      <c r="E402" s="53">
        <v>12539.944799450997</v>
      </c>
      <c r="F402" s="65">
        <v>118522.58273733326</v>
      </c>
      <c r="G402" s="53">
        <v>159812.7209221978</v>
      </c>
      <c r="H402" s="48">
        <v>9.0106749913336692</v>
      </c>
      <c r="I402" s="66">
        <v>1.3697115881144664</v>
      </c>
    </row>
    <row r="403" spans="1:9" x14ac:dyDescent="0.25">
      <c r="A403" s="111"/>
      <c r="B403" s="109"/>
      <c r="C403" s="59" t="s">
        <v>84</v>
      </c>
      <c r="D403" s="93">
        <v>328391.05345079117</v>
      </c>
      <c r="E403" s="67">
        <v>18145.05751110553</v>
      </c>
      <c r="F403" s="93">
        <v>298518.14335823135</v>
      </c>
      <c r="G403" s="67">
        <v>358263.96354335098</v>
      </c>
      <c r="H403" s="48">
        <v>5.525442097290429</v>
      </c>
      <c r="I403" s="66">
        <v>1.3107917254156201</v>
      </c>
    </row>
    <row r="404" spans="1:9" x14ac:dyDescent="0.25">
      <c r="A404" s="111"/>
      <c r="B404" s="109"/>
      <c r="C404" s="59" t="s">
        <v>85</v>
      </c>
      <c r="D404" s="68">
        <v>350719.12614826055</v>
      </c>
      <c r="E404" s="69">
        <v>18401.688736517277</v>
      </c>
      <c r="F404" s="68">
        <v>320423.55340247555</v>
      </c>
      <c r="G404" s="69">
        <v>381014.69889404555</v>
      </c>
      <c r="H404" s="57">
        <v>5.2468449435912081</v>
      </c>
      <c r="I404" s="70">
        <v>1.2908950072185712</v>
      </c>
    </row>
    <row r="405" spans="1:9" ht="16.5" customHeight="1" x14ac:dyDescent="0.25">
      <c r="A405" s="111"/>
      <c r="B405" s="109">
        <v>2021</v>
      </c>
      <c r="C405" s="58" t="s">
        <v>86</v>
      </c>
      <c r="D405" s="87">
        <v>384770.15180289815</v>
      </c>
      <c r="E405" s="85">
        <v>18972.496203397266</v>
      </c>
      <c r="F405" s="88">
        <v>353535.16118171171</v>
      </c>
      <c r="G405" s="85">
        <v>416005.1424240846</v>
      </c>
      <c r="H405" s="50">
        <v>4.9308648590590494</v>
      </c>
      <c r="I405" s="44">
        <v>1.3027397747443823</v>
      </c>
    </row>
    <row r="406" spans="1:9" x14ac:dyDescent="0.25">
      <c r="A406" s="111"/>
      <c r="B406" s="109"/>
      <c r="C406" s="59" t="s">
        <v>87</v>
      </c>
      <c r="D406" s="89">
        <v>373949.2543493699</v>
      </c>
      <c r="E406" s="67">
        <v>19715.977140013034</v>
      </c>
      <c r="F406" s="93">
        <v>341490.24872070824</v>
      </c>
      <c r="G406" s="67">
        <v>406408.25997803156</v>
      </c>
      <c r="H406" s="54">
        <v>5.2723670152295501</v>
      </c>
      <c r="I406" s="48">
        <v>1.3729975405436123</v>
      </c>
    </row>
    <row r="407" spans="1:9" x14ac:dyDescent="0.25">
      <c r="A407" s="111"/>
      <c r="B407" s="109"/>
      <c r="C407" s="59" t="s">
        <v>84</v>
      </c>
      <c r="D407" s="89">
        <v>335202.87815924123</v>
      </c>
      <c r="E407" s="67">
        <v>16529.34803994379</v>
      </c>
      <c r="F407" s="93">
        <v>307990.11577589589</v>
      </c>
      <c r="G407" s="67">
        <v>362415.64054258657</v>
      </c>
      <c r="H407" s="54">
        <v>4.9311474086124552</v>
      </c>
      <c r="I407" s="48">
        <v>1.2150310687568215</v>
      </c>
    </row>
    <row r="408" spans="1:9" x14ac:dyDescent="0.25">
      <c r="A408" s="111"/>
      <c r="B408" s="109"/>
      <c r="C408" s="59" t="s">
        <v>85</v>
      </c>
      <c r="D408" s="89">
        <v>357893.59831461759</v>
      </c>
      <c r="E408" s="67">
        <v>19491.575222652773</v>
      </c>
      <c r="F408" s="93">
        <v>325803.89220890956</v>
      </c>
      <c r="G408" s="67">
        <v>389983.30442032561</v>
      </c>
      <c r="H408" s="54">
        <v>5.4461927551769431</v>
      </c>
      <c r="I408" s="48">
        <v>1.4187228569942962</v>
      </c>
    </row>
    <row r="409" spans="1:9" x14ac:dyDescent="0.25">
      <c r="A409" s="111"/>
      <c r="B409" s="107">
        <v>2022</v>
      </c>
      <c r="C409" s="58" t="s">
        <v>86</v>
      </c>
      <c r="D409" s="87">
        <v>318787.37114067073</v>
      </c>
      <c r="E409" s="85">
        <v>16892.022601059482</v>
      </c>
      <c r="F409" s="88">
        <v>290977.33190005686</v>
      </c>
      <c r="G409" s="85">
        <v>346597.4103812846</v>
      </c>
      <c r="H409" s="50">
        <v>5.2988368204854543</v>
      </c>
      <c r="I409" s="44">
        <v>1.2904904254398384</v>
      </c>
    </row>
    <row r="410" spans="1:9" x14ac:dyDescent="0.25">
      <c r="A410" s="111"/>
      <c r="B410" s="107"/>
      <c r="C410" s="59" t="s">
        <v>87</v>
      </c>
      <c r="D410" s="89">
        <v>256251.39879595328</v>
      </c>
      <c r="E410" s="67">
        <v>14512.279973576868</v>
      </c>
      <c r="F410" s="93">
        <v>232359.20769471655</v>
      </c>
      <c r="G410" s="67">
        <v>280143.58989718999</v>
      </c>
      <c r="H410" s="54">
        <v>5.6632978558422007</v>
      </c>
      <c r="I410" s="48">
        <v>1.2172402023918287</v>
      </c>
    </row>
    <row r="411" spans="1:9" x14ac:dyDescent="0.25">
      <c r="A411" s="111"/>
      <c r="B411" s="107"/>
      <c r="C411" s="59" t="s">
        <v>84</v>
      </c>
      <c r="D411" s="89">
        <v>233288.22097876531</v>
      </c>
      <c r="E411" s="67">
        <v>14487.024608522795</v>
      </c>
      <c r="F411" s="93">
        <v>209437.73467778772</v>
      </c>
      <c r="G411" s="67">
        <v>257138.7072797429</v>
      </c>
      <c r="H411" s="54">
        <v>6.2099254509045503</v>
      </c>
      <c r="I411" s="48">
        <v>1.2715094597119307</v>
      </c>
    </row>
    <row r="412" spans="1:9" x14ac:dyDescent="0.25">
      <c r="A412" s="111"/>
      <c r="B412" s="107"/>
      <c r="C412" s="60" t="s">
        <v>85</v>
      </c>
      <c r="D412" s="90">
        <v>239778.63013364817</v>
      </c>
      <c r="E412" s="69">
        <v>14241.444545630806</v>
      </c>
      <c r="F412" s="68">
        <v>216332.47119899228</v>
      </c>
      <c r="G412" s="69">
        <v>263224.78906830406</v>
      </c>
      <c r="H412" s="56">
        <v>5.9394135906493783</v>
      </c>
      <c r="I412" s="57">
        <v>1.2381607558817771</v>
      </c>
    </row>
    <row r="413" spans="1:9" x14ac:dyDescent="0.25">
      <c r="A413" s="111"/>
      <c r="B413" s="107">
        <v>2023</v>
      </c>
      <c r="C413" s="91" t="s">
        <v>86</v>
      </c>
      <c r="D413" s="89">
        <v>263001.66797982878</v>
      </c>
      <c r="E413" s="67">
        <v>15099.594060382768</v>
      </c>
      <c r="F413" s="93">
        <v>238142.6875460126</v>
      </c>
      <c r="G413" s="67">
        <v>287860.64841364499</v>
      </c>
      <c r="H413" s="47">
        <v>5.7412541054837902</v>
      </c>
      <c r="I413" s="48">
        <v>1.2445082923614228</v>
      </c>
    </row>
    <row r="414" spans="1:9" x14ac:dyDescent="0.25">
      <c r="A414" s="111"/>
      <c r="B414" s="107"/>
      <c r="C414" s="51" t="s">
        <v>87</v>
      </c>
      <c r="D414" s="89">
        <v>285198.35053126916</v>
      </c>
      <c r="E414" s="67">
        <v>16758.07295901062</v>
      </c>
      <c r="F414" s="93">
        <v>257608.93517453299</v>
      </c>
      <c r="G414" s="67">
        <v>312787.76588800532</v>
      </c>
      <c r="H414" s="47">
        <v>5.8759361433169524</v>
      </c>
      <c r="I414" s="48">
        <v>1.3081474821027843</v>
      </c>
    </row>
    <row r="415" spans="1:9" x14ac:dyDescent="0.25">
      <c r="A415" s="111"/>
      <c r="B415" s="107"/>
      <c r="C415" s="59" t="s">
        <v>84</v>
      </c>
      <c r="D415" s="89">
        <v>274651.67259022233</v>
      </c>
      <c r="E415" s="67">
        <v>16542.71330280853</v>
      </c>
      <c r="F415" s="93">
        <v>247416.88288491507</v>
      </c>
      <c r="G415" s="67">
        <v>301886.46229552961</v>
      </c>
      <c r="H415" s="47">
        <v>6.0231613180415984</v>
      </c>
      <c r="I415" s="48">
        <v>1.2998176897410243</v>
      </c>
    </row>
    <row r="416" spans="1:9" x14ac:dyDescent="0.25">
      <c r="A416" s="111"/>
      <c r="B416" s="107"/>
      <c r="C416" s="60" t="s">
        <v>85</v>
      </c>
      <c r="D416" s="90">
        <v>260260.66907982397</v>
      </c>
      <c r="E416" s="69">
        <v>18347.010981932177</v>
      </c>
      <c r="F416" s="68">
        <v>230055.35460613799</v>
      </c>
      <c r="G416" s="69">
        <v>290465.98355350998</v>
      </c>
      <c r="H416" s="94">
        <v>7.0494750692833286</v>
      </c>
      <c r="I416" s="57">
        <v>1.4743780988298791</v>
      </c>
    </row>
    <row r="417" spans="1:9" x14ac:dyDescent="0.25">
      <c r="A417" s="111"/>
      <c r="B417" s="107">
        <v>2024</v>
      </c>
      <c r="C417" s="91" t="s">
        <v>86</v>
      </c>
      <c r="D417" s="89">
        <v>268150.65077847993</v>
      </c>
      <c r="E417" s="67">
        <v>15644.317701958176</v>
      </c>
      <c r="F417" s="93">
        <v>242394.89558882162</v>
      </c>
      <c r="G417" s="67">
        <v>293906.40596813825</v>
      </c>
      <c r="H417" s="47">
        <v>5.8341524275777328</v>
      </c>
      <c r="I417" s="48">
        <v>1.2280757809909688</v>
      </c>
    </row>
    <row r="418" spans="1:9" x14ac:dyDescent="0.25">
      <c r="A418" s="111"/>
      <c r="B418" s="107"/>
      <c r="C418" s="51" t="s">
        <v>87</v>
      </c>
      <c r="D418" s="89">
        <v>281506.5181361888</v>
      </c>
      <c r="E418" s="67">
        <v>19417.772272145441</v>
      </c>
      <c r="F418" s="93">
        <v>249538.34459803256</v>
      </c>
      <c r="G418" s="67">
        <v>313474.69167434506</v>
      </c>
      <c r="H418" s="47">
        <v>6.897805564399544</v>
      </c>
      <c r="I418" s="48">
        <v>1.4735243493611365</v>
      </c>
    </row>
    <row r="419" spans="1:9" ht="18" x14ac:dyDescent="0.25">
      <c r="A419" s="113"/>
      <c r="B419" s="108">
        <v>2024</v>
      </c>
      <c r="C419" s="51" t="s">
        <v>160</v>
      </c>
      <c r="D419" s="90">
        <v>279153.20458027086</v>
      </c>
      <c r="E419" s="69">
        <v>18080.756820562492</v>
      </c>
      <c r="F419" s="68">
        <v>249386.20743765371</v>
      </c>
      <c r="G419" s="69">
        <v>308920.20172288798</v>
      </c>
      <c r="H419" s="94">
        <v>6.4770013468942098</v>
      </c>
      <c r="I419" s="57">
        <v>1.3777338058565316</v>
      </c>
    </row>
    <row r="420" spans="1:9" x14ac:dyDescent="0.25">
      <c r="A420" s="110" t="s">
        <v>9</v>
      </c>
      <c r="B420" s="112">
        <v>2014</v>
      </c>
      <c r="C420" s="71" t="s">
        <v>84</v>
      </c>
      <c r="D420" s="41">
        <v>318980.22506876214</v>
      </c>
      <c r="E420" s="42">
        <v>13316.243325268515</v>
      </c>
      <c r="F420" s="42">
        <v>297057.3694345433</v>
      </c>
      <c r="G420" s="42">
        <v>340903.08070298098</v>
      </c>
      <c r="H420" s="43">
        <v>4.1746297352439168</v>
      </c>
      <c r="I420" s="44">
        <v>1.0782651631406908</v>
      </c>
    </row>
    <row r="421" spans="1:9" x14ac:dyDescent="0.25">
      <c r="A421" s="111"/>
      <c r="B421" s="107"/>
      <c r="C421" s="76" t="s">
        <v>85</v>
      </c>
      <c r="D421" s="45">
        <v>284430.38559954357</v>
      </c>
      <c r="E421" s="46">
        <v>13137.764233400374</v>
      </c>
      <c r="F421" s="46">
        <v>262801.36444019701</v>
      </c>
      <c r="G421" s="46">
        <v>306059.40675889014</v>
      </c>
      <c r="H421" s="47">
        <v>4.6189735339660052</v>
      </c>
      <c r="I421" s="48">
        <v>1.1264529980583173</v>
      </c>
    </row>
    <row r="422" spans="1:9" x14ac:dyDescent="0.25">
      <c r="A422" s="111"/>
      <c r="B422" s="107">
        <v>2015</v>
      </c>
      <c r="C422" s="58" t="s">
        <v>86</v>
      </c>
      <c r="D422" s="41">
        <v>278195.50670954626</v>
      </c>
      <c r="E422" s="42">
        <v>12398.088731257209</v>
      </c>
      <c r="F422" s="42">
        <v>257784.23134032675</v>
      </c>
      <c r="G422" s="41">
        <v>298606.78207876574</v>
      </c>
      <c r="H422" s="50">
        <v>4.456609985509794</v>
      </c>
      <c r="I422" s="44">
        <v>1.0748576907197476</v>
      </c>
    </row>
    <row r="423" spans="1:9" x14ac:dyDescent="0.25">
      <c r="A423" s="111"/>
      <c r="B423" s="107"/>
      <c r="C423" s="59" t="s">
        <v>87</v>
      </c>
      <c r="D423" s="52">
        <v>276953.08877018862</v>
      </c>
      <c r="E423" s="53">
        <v>12929.194285308007</v>
      </c>
      <c r="F423" s="53">
        <v>255667.44139502256</v>
      </c>
      <c r="G423" s="52">
        <v>298238.73614535469</v>
      </c>
      <c r="H423" s="54">
        <v>4.6683697743614809</v>
      </c>
      <c r="I423" s="48">
        <v>1.1234092105783713</v>
      </c>
    </row>
    <row r="424" spans="1:9" x14ac:dyDescent="0.25">
      <c r="A424" s="111"/>
      <c r="B424" s="109"/>
      <c r="C424" s="59" t="s">
        <v>84</v>
      </c>
      <c r="D424" s="52">
        <v>300296.05176069943</v>
      </c>
      <c r="E424" s="53">
        <v>13750.247169684091</v>
      </c>
      <c r="F424" s="53">
        <v>277658.68502951349</v>
      </c>
      <c r="G424" s="52">
        <v>322933.41849188536</v>
      </c>
      <c r="H424" s="54">
        <v>4.5788970880780742</v>
      </c>
      <c r="I424" s="48">
        <v>1.1474571603063919</v>
      </c>
    </row>
    <row r="425" spans="1:9" x14ac:dyDescent="0.25">
      <c r="A425" s="111"/>
      <c r="B425" s="107"/>
      <c r="C425" s="60" t="s">
        <v>85</v>
      </c>
      <c r="D425" s="45">
        <v>235033.21237335369</v>
      </c>
      <c r="E425" s="46">
        <v>11841.450346533871</v>
      </c>
      <c r="F425" s="46">
        <v>215538.3443309362</v>
      </c>
      <c r="G425" s="45">
        <v>254528.08041577117</v>
      </c>
      <c r="H425" s="56">
        <v>5.038202995636019</v>
      </c>
      <c r="I425" s="57">
        <v>1.1167448442935934</v>
      </c>
    </row>
    <row r="426" spans="1:9" x14ac:dyDescent="0.25">
      <c r="A426" s="111"/>
      <c r="B426" s="107">
        <v>2016</v>
      </c>
      <c r="C426" s="58" t="s">
        <v>86</v>
      </c>
      <c r="D426" s="41">
        <v>295063.68057026534</v>
      </c>
      <c r="E426" s="42">
        <v>13691.555947156752</v>
      </c>
      <c r="F426" s="42">
        <v>272522.93862784555</v>
      </c>
      <c r="G426" s="41">
        <v>317604.42251268512</v>
      </c>
      <c r="H426" s="50">
        <v>4.64020374201775</v>
      </c>
      <c r="I426" s="44">
        <v>1.1526268416044907</v>
      </c>
    </row>
    <row r="427" spans="1:9" x14ac:dyDescent="0.25">
      <c r="A427" s="111"/>
      <c r="B427" s="107"/>
      <c r="C427" s="59" t="s">
        <v>87</v>
      </c>
      <c r="D427" s="52">
        <v>286385.12038164941</v>
      </c>
      <c r="E427" s="53">
        <v>14315.869800402752</v>
      </c>
      <c r="F427" s="53">
        <v>262816.55534071481</v>
      </c>
      <c r="G427" s="52">
        <v>309953.68542258401</v>
      </c>
      <c r="H427" s="54">
        <v>4.9988175996451192</v>
      </c>
      <c r="I427" s="48">
        <v>1.2232767764121792</v>
      </c>
    </row>
    <row r="428" spans="1:9" x14ac:dyDescent="0.25">
      <c r="A428" s="111"/>
      <c r="B428" s="109"/>
      <c r="C428" s="59" t="s">
        <v>84</v>
      </c>
      <c r="D428" s="52">
        <v>270405.8533922474</v>
      </c>
      <c r="E428" s="53">
        <v>14345.119227557452</v>
      </c>
      <c r="F428" s="53">
        <v>246789.13430717037</v>
      </c>
      <c r="G428" s="52">
        <v>294022.57247732446</v>
      </c>
      <c r="H428" s="54">
        <v>5.3050328044299393</v>
      </c>
      <c r="I428" s="48">
        <v>1.2614121325537697</v>
      </c>
    </row>
    <row r="429" spans="1:9" x14ac:dyDescent="0.25">
      <c r="A429" s="111"/>
      <c r="B429" s="107"/>
      <c r="C429" s="60" t="s">
        <v>85</v>
      </c>
      <c r="D429" s="45">
        <v>246579.05792668805</v>
      </c>
      <c r="E429" s="46">
        <v>14506.238550472821</v>
      </c>
      <c r="F429" s="46">
        <v>222697.08417707257</v>
      </c>
      <c r="G429" s="45">
        <v>270461.03167630354</v>
      </c>
      <c r="H429" s="56">
        <v>5.8829969878406141</v>
      </c>
      <c r="I429" s="57">
        <v>1.3356904014423177</v>
      </c>
    </row>
    <row r="430" spans="1:9" x14ac:dyDescent="0.25">
      <c r="A430" s="111"/>
      <c r="B430" s="107">
        <v>2017</v>
      </c>
      <c r="C430" s="58" t="s">
        <v>86</v>
      </c>
      <c r="D430" s="41">
        <v>228354.67845974478</v>
      </c>
      <c r="E430" s="42">
        <v>12896.221933048279</v>
      </c>
      <c r="F430" s="42">
        <v>207123.31427097402</v>
      </c>
      <c r="G430" s="41">
        <v>249586.04264851555</v>
      </c>
      <c r="H430" s="50">
        <v>5.647452471757294</v>
      </c>
      <c r="I430" s="44">
        <v>1.2338498292623723</v>
      </c>
    </row>
    <row r="431" spans="1:9" x14ac:dyDescent="0.25">
      <c r="A431" s="111"/>
      <c r="B431" s="107"/>
      <c r="C431" s="59" t="s">
        <v>87</v>
      </c>
      <c r="D431" s="52">
        <v>209054.14552800695</v>
      </c>
      <c r="E431" s="53">
        <v>12209.555947096122</v>
      </c>
      <c r="F431" s="53">
        <v>188953.25627208696</v>
      </c>
      <c r="G431" s="52">
        <v>229155.03478392694</v>
      </c>
      <c r="H431" s="54">
        <v>5.8403797333262686</v>
      </c>
      <c r="I431" s="48">
        <v>1.2208139611366975</v>
      </c>
    </row>
    <row r="432" spans="1:9" x14ac:dyDescent="0.25">
      <c r="A432" s="111"/>
      <c r="B432" s="109"/>
      <c r="C432" s="59" t="s">
        <v>84</v>
      </c>
      <c r="D432" s="52">
        <v>223160.42957811226</v>
      </c>
      <c r="E432" s="53">
        <v>12581.772796952424</v>
      </c>
      <c r="F432" s="53">
        <v>202446.7506588689</v>
      </c>
      <c r="G432" s="52">
        <v>243874.10849735563</v>
      </c>
      <c r="H432" s="54">
        <v>5.6379945229261441</v>
      </c>
      <c r="I432" s="48">
        <v>1.2176741220538745</v>
      </c>
    </row>
    <row r="433" spans="1:9" x14ac:dyDescent="0.25">
      <c r="A433" s="111"/>
      <c r="B433" s="107"/>
      <c r="C433" s="60" t="s">
        <v>85</v>
      </c>
      <c r="D433" s="45">
        <v>202229.24064185991</v>
      </c>
      <c r="E433" s="46">
        <v>12100.979509492339</v>
      </c>
      <c r="F433" s="46">
        <v>182307.10341898131</v>
      </c>
      <c r="G433" s="45">
        <v>222151.37786473852</v>
      </c>
      <c r="H433" s="56">
        <v>5.9837931799994752</v>
      </c>
      <c r="I433" s="57">
        <v>1.2301794099961334</v>
      </c>
    </row>
    <row r="434" spans="1:9" x14ac:dyDescent="0.25">
      <c r="A434" s="111"/>
      <c r="B434" s="107">
        <v>2018</v>
      </c>
      <c r="C434" s="58" t="s">
        <v>86</v>
      </c>
      <c r="D434" s="41">
        <v>220635.05834826754</v>
      </c>
      <c r="E434" s="42">
        <v>13310.182569595252</v>
      </c>
      <c r="F434" s="42">
        <v>198722.18068369178</v>
      </c>
      <c r="G434" s="41">
        <v>242547.9360128433</v>
      </c>
      <c r="H434" s="50">
        <v>6.0326689100267217</v>
      </c>
      <c r="I434" s="44">
        <v>1.295511326413594</v>
      </c>
    </row>
    <row r="435" spans="1:9" x14ac:dyDescent="0.25">
      <c r="A435" s="111"/>
      <c r="B435" s="107"/>
      <c r="C435" s="59" t="s">
        <v>87</v>
      </c>
      <c r="D435" s="52">
        <v>239121.62586466045</v>
      </c>
      <c r="E435" s="53">
        <v>13979.185764372174</v>
      </c>
      <c r="F435" s="53">
        <v>216107.3519504311</v>
      </c>
      <c r="G435" s="52">
        <v>262135.89977888981</v>
      </c>
      <c r="H435" s="54">
        <v>5.8460566725504783</v>
      </c>
      <c r="I435" s="48">
        <v>1.3070481320755185</v>
      </c>
    </row>
    <row r="436" spans="1:9" x14ac:dyDescent="0.25">
      <c r="A436" s="111"/>
      <c r="B436" s="109"/>
      <c r="C436" s="59" t="s">
        <v>84</v>
      </c>
      <c r="D436" s="52">
        <v>227323.20807064488</v>
      </c>
      <c r="E436" s="53">
        <v>12348.08749734195</v>
      </c>
      <c r="F436" s="53">
        <v>206994.25095033998</v>
      </c>
      <c r="G436" s="52">
        <v>247652.16519094977</v>
      </c>
      <c r="H436" s="54">
        <v>5.4319519780420107</v>
      </c>
      <c r="I436" s="48">
        <v>1.1840804138597556</v>
      </c>
    </row>
    <row r="437" spans="1:9" x14ac:dyDescent="0.25">
      <c r="A437" s="111"/>
      <c r="B437" s="107"/>
      <c r="C437" s="60" t="s">
        <v>85</v>
      </c>
      <c r="D437" s="45">
        <v>229289.13894744133</v>
      </c>
      <c r="E437" s="46">
        <v>12897.480044414866</v>
      </c>
      <c r="F437" s="46">
        <v>208055.70349929298</v>
      </c>
      <c r="G437" s="45">
        <v>250522.57439558968</v>
      </c>
      <c r="H437" s="56">
        <v>5.6249851622371363</v>
      </c>
      <c r="I437" s="57">
        <v>1.2314566652565109</v>
      </c>
    </row>
    <row r="438" spans="1:9" x14ac:dyDescent="0.25">
      <c r="A438" s="111"/>
      <c r="B438" s="109">
        <v>2019</v>
      </c>
      <c r="C438" s="58" t="s">
        <v>86</v>
      </c>
      <c r="D438" s="41">
        <v>239447.1373357696</v>
      </c>
      <c r="E438" s="42">
        <v>13251.094405373897</v>
      </c>
      <c r="F438" s="42">
        <v>217631.5379547363</v>
      </c>
      <c r="G438" s="41">
        <v>261262.7367168029</v>
      </c>
      <c r="H438" s="50">
        <v>5.5340375135879283</v>
      </c>
      <c r="I438" s="44">
        <v>1.2381306934617431</v>
      </c>
    </row>
    <row r="439" spans="1:9" x14ac:dyDescent="0.25">
      <c r="A439" s="111"/>
      <c r="B439" s="109"/>
      <c r="C439" s="59" t="s">
        <v>87</v>
      </c>
      <c r="D439" s="52">
        <v>263450.72512861271</v>
      </c>
      <c r="E439" s="53">
        <v>15488.34605318992</v>
      </c>
      <c r="F439" s="53">
        <v>237951.88388315518</v>
      </c>
      <c r="G439" s="52">
        <v>288949.56637407024</v>
      </c>
      <c r="H439" s="54">
        <v>5.8790295777810977</v>
      </c>
      <c r="I439" s="48">
        <v>1.3797707904067571</v>
      </c>
    </row>
    <row r="440" spans="1:9" x14ac:dyDescent="0.25">
      <c r="A440" s="111"/>
      <c r="B440" s="109"/>
      <c r="C440" s="59" t="s">
        <v>84</v>
      </c>
      <c r="D440" s="52">
        <v>273881.28387295338</v>
      </c>
      <c r="E440" s="53">
        <v>14532.170309929765</v>
      </c>
      <c r="F440" s="53">
        <v>249956.61803631083</v>
      </c>
      <c r="G440" s="52">
        <v>297805.94970959594</v>
      </c>
      <c r="H440" s="54">
        <v>5.3060107300617414</v>
      </c>
      <c r="I440" s="48">
        <v>1.2697400733773951</v>
      </c>
    </row>
    <row r="441" spans="1:9" x14ac:dyDescent="0.25">
      <c r="A441" s="111"/>
      <c r="B441" s="109"/>
      <c r="C441" s="60" t="s">
        <v>85</v>
      </c>
      <c r="D441" s="61">
        <v>234388.05785568536</v>
      </c>
      <c r="E441" s="46">
        <v>13247.838124559677</v>
      </c>
      <c r="F441" s="46">
        <v>212577.6294801599</v>
      </c>
      <c r="G441" s="45">
        <v>256198.48623121082</v>
      </c>
      <c r="H441" s="56">
        <v>5.6520960349935914</v>
      </c>
      <c r="I441" s="57">
        <v>1.1690260930096366</v>
      </c>
    </row>
    <row r="442" spans="1:9" ht="16.5" customHeight="1" x14ac:dyDescent="0.25">
      <c r="A442" s="111"/>
      <c r="B442" s="109">
        <v>2020</v>
      </c>
      <c r="C442" s="58" t="s">
        <v>86</v>
      </c>
      <c r="D442" s="62">
        <v>230529.81991328148</v>
      </c>
      <c r="E442" s="42">
        <v>14920.405460904087</v>
      </c>
      <c r="F442" s="62">
        <v>205965.77923138617</v>
      </c>
      <c r="G442" s="42">
        <v>255093.86059517678</v>
      </c>
      <c r="H442" s="63">
        <v>6.4722236223134626</v>
      </c>
      <c r="I442" s="64">
        <v>1.3274781458411458</v>
      </c>
    </row>
    <row r="443" spans="1:9" ht="16.5" customHeight="1" x14ac:dyDescent="0.25">
      <c r="A443" s="111"/>
      <c r="B443" s="109"/>
      <c r="C443" s="59" t="s">
        <v>87</v>
      </c>
      <c r="D443" s="65">
        <v>121483.49038693224</v>
      </c>
      <c r="E443" s="53">
        <v>11995.878134191058</v>
      </c>
      <c r="F443" s="65">
        <v>101734.14245394817</v>
      </c>
      <c r="G443" s="53">
        <v>141232.83831991631</v>
      </c>
      <c r="H443" s="48">
        <v>9.874492489459648</v>
      </c>
      <c r="I443" s="66">
        <v>1.4016065125826358</v>
      </c>
    </row>
    <row r="444" spans="1:9" x14ac:dyDescent="0.25">
      <c r="A444" s="111"/>
      <c r="B444" s="109"/>
      <c r="C444" s="59" t="s">
        <v>84</v>
      </c>
      <c r="D444" s="93">
        <v>285615.92726625415</v>
      </c>
      <c r="E444" s="67">
        <v>16860.081997653393</v>
      </c>
      <c r="F444" s="93">
        <v>257858.52206867759</v>
      </c>
      <c r="G444" s="67">
        <v>313373.33246383071</v>
      </c>
      <c r="H444" s="48">
        <v>5.9030608548438019</v>
      </c>
      <c r="I444" s="66">
        <v>1.3050788936934488</v>
      </c>
    </row>
    <row r="445" spans="1:9" x14ac:dyDescent="0.25">
      <c r="A445" s="111"/>
      <c r="B445" s="109"/>
      <c r="C445" s="59" t="s">
        <v>85</v>
      </c>
      <c r="D445" s="68">
        <v>295896.30541914346</v>
      </c>
      <c r="E445" s="69">
        <v>17115.947322983608</v>
      </c>
      <c r="F445" s="68">
        <v>267717.50973027491</v>
      </c>
      <c r="G445" s="69">
        <v>324075.10110801202</v>
      </c>
      <c r="H445" s="57">
        <v>5.7844410388086809</v>
      </c>
      <c r="I445" s="70">
        <v>1.3048586626555096</v>
      </c>
    </row>
    <row r="446" spans="1:9" ht="16.5" customHeight="1" x14ac:dyDescent="0.25">
      <c r="A446" s="111"/>
      <c r="B446" s="109">
        <v>2021</v>
      </c>
      <c r="C446" s="58" t="s">
        <v>86</v>
      </c>
      <c r="D446" s="87">
        <v>329091.4525194508</v>
      </c>
      <c r="E446" s="85">
        <v>16870.203797174352</v>
      </c>
      <c r="F446" s="88">
        <v>301317.52906029683</v>
      </c>
      <c r="G446" s="85">
        <v>356865.37597860477</v>
      </c>
      <c r="H446" s="50">
        <v>5.126296556176051</v>
      </c>
      <c r="I446" s="44">
        <v>1.251424473221046</v>
      </c>
    </row>
    <row r="447" spans="1:9" x14ac:dyDescent="0.25">
      <c r="A447" s="111"/>
      <c r="B447" s="109"/>
      <c r="C447" s="59" t="s">
        <v>87</v>
      </c>
      <c r="D447" s="89">
        <v>311990.14699620375</v>
      </c>
      <c r="E447" s="67">
        <v>17825.441086775343</v>
      </c>
      <c r="F447" s="93">
        <v>282643.58768239868</v>
      </c>
      <c r="G447" s="67">
        <v>341336.70631000883</v>
      </c>
      <c r="H447" s="54">
        <v>5.7134628315657157</v>
      </c>
      <c r="I447" s="48">
        <v>1.3576643920082316</v>
      </c>
    </row>
    <row r="448" spans="1:9" x14ac:dyDescent="0.25">
      <c r="A448" s="111"/>
      <c r="B448" s="109"/>
      <c r="C448" s="59" t="s">
        <v>84</v>
      </c>
      <c r="D448" s="89">
        <v>281138.59660505393</v>
      </c>
      <c r="E448" s="67">
        <v>15093.828728048809</v>
      </c>
      <c r="F448" s="93">
        <v>256289.17280208704</v>
      </c>
      <c r="G448" s="67">
        <v>305988.02040802082</v>
      </c>
      <c r="H448" s="54">
        <v>5.368821254113592</v>
      </c>
      <c r="I448" s="48">
        <v>1.2104458998012122</v>
      </c>
    </row>
    <row r="449" spans="1:9" x14ac:dyDescent="0.25">
      <c r="A449" s="111"/>
      <c r="B449" s="109"/>
      <c r="C449" s="59" t="s">
        <v>85</v>
      </c>
      <c r="D449" s="89">
        <v>297155.96126005834</v>
      </c>
      <c r="E449" s="67">
        <v>18084.515778398407</v>
      </c>
      <c r="F449" s="93">
        <v>267382.74951273901</v>
      </c>
      <c r="G449" s="67">
        <v>326929.17300737766</v>
      </c>
      <c r="H449" s="54">
        <v>6.0858667286070709</v>
      </c>
      <c r="I449" s="48">
        <v>1.4417254908186738</v>
      </c>
    </row>
    <row r="450" spans="1:9" x14ac:dyDescent="0.25">
      <c r="A450" s="111"/>
      <c r="B450" s="107">
        <v>2022</v>
      </c>
      <c r="C450" s="58" t="s">
        <v>86</v>
      </c>
      <c r="D450" s="87">
        <v>263368.42188397777</v>
      </c>
      <c r="E450" s="85">
        <v>14390.791240954959</v>
      </c>
      <c r="F450" s="88">
        <v>239676.2638419125</v>
      </c>
      <c r="G450" s="85">
        <v>287060.57992604305</v>
      </c>
      <c r="H450" s="50">
        <v>5.4641293508204116</v>
      </c>
      <c r="I450" s="44">
        <v>1.2073799125897544</v>
      </c>
    </row>
    <row r="451" spans="1:9" x14ac:dyDescent="0.25">
      <c r="A451" s="111"/>
      <c r="B451" s="107"/>
      <c r="C451" s="59" t="s">
        <v>87</v>
      </c>
      <c r="D451" s="89">
        <v>219632.29004237926</v>
      </c>
      <c r="E451" s="67">
        <v>13650.987698705969</v>
      </c>
      <c r="F451" s="93">
        <v>197158.08148163251</v>
      </c>
      <c r="G451" s="67">
        <v>242106.49860312601</v>
      </c>
      <c r="H451" s="54">
        <v>6.2153828547122716</v>
      </c>
      <c r="I451" s="48">
        <v>1.2353072551647466</v>
      </c>
    </row>
    <row r="452" spans="1:9" x14ac:dyDescent="0.25">
      <c r="A452" s="111"/>
      <c r="B452" s="107"/>
      <c r="C452" s="59" t="s">
        <v>84</v>
      </c>
      <c r="D452" s="89">
        <v>193371.70593453207</v>
      </c>
      <c r="E452" s="67">
        <v>12756.886193754592</v>
      </c>
      <c r="F452" s="93">
        <v>172369.60594304884</v>
      </c>
      <c r="G452" s="67">
        <v>214373.80592601531</v>
      </c>
      <c r="H452" s="54">
        <v>6.5970800289022442</v>
      </c>
      <c r="I452" s="48">
        <v>1.2282191023144347</v>
      </c>
    </row>
    <row r="453" spans="1:9" x14ac:dyDescent="0.25">
      <c r="A453" s="111"/>
      <c r="B453" s="107"/>
      <c r="C453" s="60" t="s">
        <v>85</v>
      </c>
      <c r="D453" s="90">
        <v>200541.22907903005</v>
      </c>
      <c r="E453" s="69">
        <v>12457.536895959143</v>
      </c>
      <c r="F453" s="68">
        <v>180031.97602810926</v>
      </c>
      <c r="G453" s="69">
        <v>221050.48212995083</v>
      </c>
      <c r="H453" s="56">
        <v>6.2119579864795931</v>
      </c>
      <c r="I453" s="57">
        <v>1.1827990091359721</v>
      </c>
    </row>
    <row r="454" spans="1:9" x14ac:dyDescent="0.25">
      <c r="A454" s="111"/>
      <c r="B454" s="107">
        <v>2023</v>
      </c>
      <c r="C454" s="91" t="s">
        <v>86</v>
      </c>
      <c r="D454" s="89">
        <v>228602.7620078969</v>
      </c>
      <c r="E454" s="67">
        <v>13773.124402118907</v>
      </c>
      <c r="F454" s="93">
        <v>205927.59414208538</v>
      </c>
      <c r="G454" s="67">
        <v>251277.92987370843</v>
      </c>
      <c r="H454" s="47">
        <v>6.0249160076391046</v>
      </c>
      <c r="I454" s="48">
        <v>1.21625338564551</v>
      </c>
    </row>
    <row r="455" spans="1:9" x14ac:dyDescent="0.25">
      <c r="A455" s="111"/>
      <c r="B455" s="107"/>
      <c r="C455" s="51" t="s">
        <v>87</v>
      </c>
      <c r="D455" s="89">
        <v>245525.10717942126</v>
      </c>
      <c r="E455" s="67">
        <v>15573.785441749867</v>
      </c>
      <c r="F455" s="93">
        <v>219885.42675315254</v>
      </c>
      <c r="G455" s="67">
        <v>271164.78760569001</v>
      </c>
      <c r="H455" s="47">
        <v>6.3430520897274603</v>
      </c>
      <c r="I455" s="48">
        <v>1.3085864203838047</v>
      </c>
    </row>
    <row r="456" spans="1:9" x14ac:dyDescent="0.25">
      <c r="A456" s="111"/>
      <c r="B456" s="107"/>
      <c r="C456" s="59" t="s">
        <v>84</v>
      </c>
      <c r="D456" s="89">
        <v>228171.14969654637</v>
      </c>
      <c r="E456" s="67">
        <v>14385.756279693931</v>
      </c>
      <c r="F456" s="93">
        <v>204487.42624334773</v>
      </c>
      <c r="G456" s="67">
        <v>251854.87314974502</v>
      </c>
      <c r="H456" s="47">
        <v>6.304809481315278</v>
      </c>
      <c r="I456" s="48">
        <v>1.2383105070111398</v>
      </c>
    </row>
    <row r="457" spans="1:9" x14ac:dyDescent="0.25">
      <c r="A457" s="111"/>
      <c r="B457" s="107"/>
      <c r="C457" s="60" t="s">
        <v>85</v>
      </c>
      <c r="D457" s="90">
        <v>222872.47035391355</v>
      </c>
      <c r="E457" s="69">
        <v>17506.648738412998</v>
      </c>
      <c r="F457" s="68">
        <v>194050.67311157964</v>
      </c>
      <c r="G457" s="69">
        <v>251694.26759624746</v>
      </c>
      <c r="H457" s="94">
        <v>7.8550072651920901</v>
      </c>
      <c r="I457" s="57">
        <v>1.5184806470959491</v>
      </c>
    </row>
    <row r="458" spans="1:9" x14ac:dyDescent="0.25">
      <c r="A458" s="111"/>
      <c r="B458" s="107">
        <v>2024</v>
      </c>
      <c r="C458" s="91" t="s">
        <v>86</v>
      </c>
      <c r="D458" s="89">
        <v>231896.12493199413</v>
      </c>
      <c r="E458" s="67">
        <v>14296.914336775493</v>
      </c>
      <c r="F458" s="93">
        <v>208358.64425430275</v>
      </c>
      <c r="G458" s="67">
        <v>255433.6056096855</v>
      </c>
      <c r="H458" s="47">
        <v>6.1652234770926881</v>
      </c>
      <c r="I458" s="48">
        <v>1.2054724687619911</v>
      </c>
    </row>
    <row r="459" spans="1:9" x14ac:dyDescent="0.25">
      <c r="A459" s="111"/>
      <c r="B459" s="107"/>
      <c r="C459" s="51" t="s">
        <v>87</v>
      </c>
      <c r="D459" s="89">
        <v>221889.34047047058</v>
      </c>
      <c r="E459" s="67">
        <v>15306.835373918706</v>
      </c>
      <c r="F459" s="93">
        <v>196689.14949617625</v>
      </c>
      <c r="G459" s="67">
        <v>247089.5314447649</v>
      </c>
      <c r="H459" s="47">
        <v>6.8984095141585975</v>
      </c>
      <c r="I459" s="48">
        <v>1.3058913122790172</v>
      </c>
    </row>
    <row r="460" spans="1:9" ht="18" x14ac:dyDescent="0.25">
      <c r="A460" s="113"/>
      <c r="B460" s="108">
        <v>2024</v>
      </c>
      <c r="C460" s="51" t="s">
        <v>160</v>
      </c>
      <c r="D460" s="90">
        <v>235919.75852861008</v>
      </c>
      <c r="E460" s="69">
        <v>15403.415022506369</v>
      </c>
      <c r="F460" s="68">
        <v>210560.56502184022</v>
      </c>
      <c r="G460" s="69">
        <v>261278.95203537995</v>
      </c>
      <c r="H460" s="94">
        <v>6.5290907037946937</v>
      </c>
      <c r="I460" s="57">
        <v>1.2750158845799691</v>
      </c>
    </row>
    <row r="461" spans="1:9" x14ac:dyDescent="0.25">
      <c r="A461" s="110" t="s">
        <v>10</v>
      </c>
      <c r="B461" s="112">
        <v>2014</v>
      </c>
      <c r="C461" s="71" t="s">
        <v>84</v>
      </c>
      <c r="D461" s="41">
        <v>65502.989273591476</v>
      </c>
      <c r="E461" s="42">
        <v>6181.4538724366221</v>
      </c>
      <c r="F461" s="42">
        <v>55326.311246248632</v>
      </c>
      <c r="G461" s="42">
        <v>75679.667300934321</v>
      </c>
      <c r="H461" s="43">
        <v>9.4369034772108762</v>
      </c>
      <c r="I461" s="44">
        <v>1.1036913264133934</v>
      </c>
    </row>
    <row r="462" spans="1:9" x14ac:dyDescent="0.25">
      <c r="A462" s="111"/>
      <c r="B462" s="107"/>
      <c r="C462" s="76" t="s">
        <v>85</v>
      </c>
      <c r="D462" s="45">
        <v>54598.64583838106</v>
      </c>
      <c r="E462" s="46">
        <v>5541.9569532740752</v>
      </c>
      <c r="F462" s="46">
        <v>45474.787160676038</v>
      </c>
      <c r="G462" s="46">
        <v>63722.504516086083</v>
      </c>
      <c r="H462" s="47">
        <v>10.150356054029203</v>
      </c>
      <c r="I462" s="48">
        <v>1.0837902331030718</v>
      </c>
    </row>
    <row r="463" spans="1:9" x14ac:dyDescent="0.25">
      <c r="A463" s="111"/>
      <c r="B463" s="107">
        <v>2015</v>
      </c>
      <c r="C463" s="58" t="s">
        <v>86</v>
      </c>
      <c r="D463" s="41">
        <v>51884.144814222578</v>
      </c>
      <c r="E463" s="42">
        <v>5004.1339712946237</v>
      </c>
      <c r="F463" s="42">
        <v>43645.717207631067</v>
      </c>
      <c r="G463" s="41">
        <v>60122.572420814089</v>
      </c>
      <c r="H463" s="50">
        <v>9.6448230749731501</v>
      </c>
      <c r="I463" s="44">
        <v>1.0038781434475295</v>
      </c>
    </row>
    <row r="464" spans="1:9" x14ac:dyDescent="0.25">
      <c r="A464" s="111"/>
      <c r="B464" s="107"/>
      <c r="C464" s="59" t="s">
        <v>87</v>
      </c>
      <c r="D464" s="52">
        <v>52974.640547532697</v>
      </c>
      <c r="E464" s="53">
        <v>5603.7004042497156</v>
      </c>
      <c r="F464" s="53">
        <v>43749.132123045943</v>
      </c>
      <c r="G464" s="52">
        <v>62200.148972019451</v>
      </c>
      <c r="H464" s="54">
        <v>10.578081033360988</v>
      </c>
      <c r="I464" s="48">
        <v>1.1125300609099498</v>
      </c>
    </row>
    <row r="465" spans="1:9" x14ac:dyDescent="0.25">
      <c r="A465" s="111"/>
      <c r="B465" s="109"/>
      <c r="C465" s="59" t="s">
        <v>84</v>
      </c>
      <c r="D465" s="52">
        <v>54608.489511365478</v>
      </c>
      <c r="E465" s="53">
        <v>5086.2418152865293</v>
      </c>
      <c r="F465" s="53">
        <v>46234.88576190071</v>
      </c>
      <c r="G465" s="52">
        <v>62982.093260830246</v>
      </c>
      <c r="H465" s="54">
        <v>9.3140130056663573</v>
      </c>
      <c r="I465" s="48">
        <v>0.99458053564391624</v>
      </c>
    </row>
    <row r="466" spans="1:9" x14ac:dyDescent="0.25">
      <c r="A466" s="111"/>
      <c r="B466" s="107"/>
      <c r="C466" s="60" t="s">
        <v>85</v>
      </c>
      <c r="D466" s="45">
        <v>50896.862848329307</v>
      </c>
      <c r="E466" s="46">
        <v>4747.1651301982465</v>
      </c>
      <c r="F466" s="46">
        <v>43081.489301974019</v>
      </c>
      <c r="G466" s="45">
        <v>58712.236394684594</v>
      </c>
      <c r="H466" s="56">
        <v>9.3270289454668678</v>
      </c>
      <c r="I466" s="57">
        <v>0.9615168907040863</v>
      </c>
    </row>
    <row r="467" spans="1:9" x14ac:dyDescent="0.25">
      <c r="A467" s="111"/>
      <c r="B467" s="107">
        <v>2016</v>
      </c>
      <c r="C467" s="58" t="s">
        <v>86</v>
      </c>
      <c r="D467" s="41">
        <v>48712.775773218411</v>
      </c>
      <c r="E467" s="42">
        <v>6058.5330749313853</v>
      </c>
      <c r="F467" s="42">
        <v>38738.465247904969</v>
      </c>
      <c r="G467" s="41">
        <v>58687.086298531853</v>
      </c>
      <c r="H467" s="50">
        <v>12.43725691826061</v>
      </c>
      <c r="I467" s="44">
        <v>1.2543282949332963</v>
      </c>
    </row>
    <row r="468" spans="1:9" x14ac:dyDescent="0.25">
      <c r="A468" s="111"/>
      <c r="B468" s="107"/>
      <c r="C468" s="59" t="s">
        <v>87</v>
      </c>
      <c r="D468" s="52">
        <v>54346.833779892768</v>
      </c>
      <c r="E468" s="53">
        <v>5651.7656902758299</v>
      </c>
      <c r="F468" s="53">
        <v>45042.194304641242</v>
      </c>
      <c r="G468" s="52">
        <v>63651.473255144294</v>
      </c>
      <c r="H468" s="54">
        <v>10.39943874773965</v>
      </c>
      <c r="I468" s="48">
        <v>1.1078212968966594</v>
      </c>
    </row>
    <row r="469" spans="1:9" x14ac:dyDescent="0.25">
      <c r="A469" s="111"/>
      <c r="B469" s="109"/>
      <c r="C469" s="59" t="s">
        <v>84</v>
      </c>
      <c r="D469" s="52">
        <v>51190.032238973341</v>
      </c>
      <c r="E469" s="53">
        <v>5415.558489984981</v>
      </c>
      <c r="F469" s="53">
        <v>42274.266429158146</v>
      </c>
      <c r="G469" s="52">
        <v>60105.798048788536</v>
      </c>
      <c r="H469" s="54">
        <v>10.579322288181459</v>
      </c>
      <c r="I469" s="48">
        <v>1.0937524177130717</v>
      </c>
    </row>
    <row r="470" spans="1:9" x14ac:dyDescent="0.25">
      <c r="A470" s="111"/>
      <c r="B470" s="107"/>
      <c r="C470" s="60" t="s">
        <v>85</v>
      </c>
      <c r="D470" s="45">
        <v>45868.193842972432</v>
      </c>
      <c r="E470" s="46">
        <v>5591.1558639847281</v>
      </c>
      <c r="F470" s="46">
        <v>36663.33780058095</v>
      </c>
      <c r="G470" s="45">
        <v>55073.049885363915</v>
      </c>
      <c r="H470" s="56">
        <v>12.189614186958794</v>
      </c>
      <c r="I470" s="57">
        <v>1.192908580916304</v>
      </c>
    </row>
    <row r="471" spans="1:9" x14ac:dyDescent="0.25">
      <c r="A471" s="111"/>
      <c r="B471" s="107">
        <v>2017</v>
      </c>
      <c r="C471" s="58" t="s">
        <v>86</v>
      </c>
      <c r="D471" s="41">
        <v>43620.777621185043</v>
      </c>
      <c r="E471" s="42">
        <v>5086.0893338236474</v>
      </c>
      <c r="F471" s="42">
        <v>35247.42490566551</v>
      </c>
      <c r="G471" s="41">
        <v>51994.130336704577</v>
      </c>
      <c r="H471" s="50">
        <v>11.659786026724834</v>
      </c>
      <c r="I471" s="44">
        <v>1.1127450464389099</v>
      </c>
    </row>
    <row r="472" spans="1:9" x14ac:dyDescent="0.25">
      <c r="A472" s="111"/>
      <c r="B472" s="107"/>
      <c r="C472" s="59" t="s">
        <v>87</v>
      </c>
      <c r="D472" s="52">
        <v>39929.549144434524</v>
      </c>
      <c r="E472" s="53">
        <v>5072.992873225794</v>
      </c>
      <c r="F472" s="53">
        <v>31577.757450893401</v>
      </c>
      <c r="G472" s="52">
        <v>48281.340837975644</v>
      </c>
      <c r="H472" s="54">
        <v>12.704858887526107</v>
      </c>
      <c r="I472" s="48">
        <v>1.1600334600354716</v>
      </c>
    </row>
    <row r="473" spans="1:9" x14ac:dyDescent="0.25">
      <c r="A473" s="111"/>
      <c r="B473" s="109"/>
      <c r="C473" s="59" t="s">
        <v>84</v>
      </c>
      <c r="D473" s="52">
        <v>39254.44365600821</v>
      </c>
      <c r="E473" s="53">
        <v>5093.1482086540746</v>
      </c>
      <c r="F473" s="53">
        <v>30869.469742973171</v>
      </c>
      <c r="G473" s="52">
        <v>47639.417569043246</v>
      </c>
      <c r="H473" s="54">
        <v>12.974704859623012</v>
      </c>
      <c r="I473" s="48">
        <v>1.1746120944802882</v>
      </c>
    </row>
    <row r="474" spans="1:9" x14ac:dyDescent="0.25">
      <c r="A474" s="111"/>
      <c r="B474" s="107"/>
      <c r="C474" s="60" t="s">
        <v>85</v>
      </c>
      <c r="D474" s="45">
        <v>36173.09482042813</v>
      </c>
      <c r="E474" s="46">
        <v>5249.1729133514882</v>
      </c>
      <c r="F474" s="46">
        <v>27531.253636879766</v>
      </c>
      <c r="G474" s="45">
        <v>44814.936003976494</v>
      </c>
      <c r="H474" s="56">
        <v>14.511262968816007</v>
      </c>
      <c r="I474" s="57">
        <v>1.261091231697703</v>
      </c>
    </row>
    <row r="475" spans="1:9" x14ac:dyDescent="0.25">
      <c r="A475" s="111"/>
      <c r="B475" s="107">
        <v>2018</v>
      </c>
      <c r="C475" s="58" t="s">
        <v>86</v>
      </c>
      <c r="D475" s="41">
        <v>31352.204253060572</v>
      </c>
      <c r="E475" s="42">
        <v>4348.9894863990212</v>
      </c>
      <c r="F475" s="42">
        <v>24192.356964588267</v>
      </c>
      <c r="G475" s="41">
        <v>38512.051541532877</v>
      </c>
      <c r="H475" s="50">
        <v>13.87139944386678</v>
      </c>
      <c r="I475" s="44">
        <v>1.1222674132468056</v>
      </c>
    </row>
    <row r="476" spans="1:9" x14ac:dyDescent="0.25">
      <c r="A476" s="111"/>
      <c r="B476" s="107"/>
      <c r="C476" s="59" t="s">
        <v>87</v>
      </c>
      <c r="D476" s="52">
        <v>40276.05016925247</v>
      </c>
      <c r="E476" s="53">
        <v>5717.5185996985656</v>
      </c>
      <c r="F476" s="53">
        <v>30863.160078148259</v>
      </c>
      <c r="G476" s="52">
        <v>49688.940260356685</v>
      </c>
      <c r="H476" s="54">
        <v>14.195827484750309</v>
      </c>
      <c r="I476" s="48">
        <v>1.3017814497799292</v>
      </c>
    </row>
    <row r="477" spans="1:9" x14ac:dyDescent="0.25">
      <c r="A477" s="111"/>
      <c r="B477" s="109"/>
      <c r="C477" s="59" t="s">
        <v>84</v>
      </c>
      <c r="D477" s="52">
        <v>45426.560127130047</v>
      </c>
      <c r="E477" s="53">
        <v>6210.3244412402373</v>
      </c>
      <c r="F477" s="53">
        <v>35202.351779373304</v>
      </c>
      <c r="G477" s="52">
        <v>55650.768474886791</v>
      </c>
      <c r="H477" s="54">
        <v>13.671130774287382</v>
      </c>
      <c r="I477" s="48">
        <v>1.331435578029923</v>
      </c>
    </row>
    <row r="478" spans="1:9" x14ac:dyDescent="0.25">
      <c r="A478" s="111"/>
      <c r="B478" s="107"/>
      <c r="C478" s="60" t="s">
        <v>85</v>
      </c>
      <c r="D478" s="45">
        <v>55366.492229483578</v>
      </c>
      <c r="E478" s="46">
        <v>6831.1457744995969</v>
      </c>
      <c r="F478" s="46">
        <v>44120.210603908163</v>
      </c>
      <c r="G478" s="45">
        <v>66612.773855059</v>
      </c>
      <c r="H478" s="56">
        <v>12.338050505684551</v>
      </c>
      <c r="I478" s="57">
        <v>1.3266125225165744</v>
      </c>
    </row>
    <row r="479" spans="1:9" x14ac:dyDescent="0.25">
      <c r="A479" s="111"/>
      <c r="B479" s="109">
        <v>2019</v>
      </c>
      <c r="C479" s="58" t="s">
        <v>86</v>
      </c>
      <c r="D479" s="41">
        <v>49036.173436302459</v>
      </c>
      <c r="E479" s="42">
        <v>7240.937206248318</v>
      </c>
      <c r="F479" s="42">
        <v>37115.242198300723</v>
      </c>
      <c r="G479" s="41">
        <v>60957.104674304195</v>
      </c>
      <c r="H479" s="50">
        <v>14.766521730440957</v>
      </c>
      <c r="I479" s="44">
        <v>1.4941771852516295</v>
      </c>
    </row>
    <row r="480" spans="1:9" x14ac:dyDescent="0.25">
      <c r="A480" s="111"/>
      <c r="B480" s="109"/>
      <c r="C480" s="59" t="s">
        <v>87</v>
      </c>
      <c r="D480" s="52">
        <v>57287.286805160045</v>
      </c>
      <c r="E480" s="53">
        <v>7130.1155375121498</v>
      </c>
      <c r="F480" s="53">
        <v>45548.803978883858</v>
      </c>
      <c r="G480" s="52">
        <v>69025.76963143624</v>
      </c>
      <c r="H480" s="54">
        <v>12.446244071153878</v>
      </c>
      <c r="I480" s="48">
        <v>1.3612692831160111</v>
      </c>
    </row>
    <row r="481" spans="1:9" x14ac:dyDescent="0.25">
      <c r="A481" s="111"/>
      <c r="B481" s="109"/>
      <c r="C481" s="59" t="s">
        <v>84</v>
      </c>
      <c r="D481" s="52">
        <v>49724.662259502016</v>
      </c>
      <c r="E481" s="53">
        <v>6037.23012449219</v>
      </c>
      <c r="F481" s="53">
        <v>39785.423300219154</v>
      </c>
      <c r="G481" s="52">
        <v>59663.901218784878</v>
      </c>
      <c r="H481" s="54">
        <v>12.141319518642925</v>
      </c>
      <c r="I481" s="48">
        <v>1.2371385299020592</v>
      </c>
    </row>
    <row r="482" spans="1:9" x14ac:dyDescent="0.25">
      <c r="A482" s="111"/>
      <c r="B482" s="109"/>
      <c r="C482" s="60" t="s">
        <v>85</v>
      </c>
      <c r="D482" s="61">
        <v>58669.748277192397</v>
      </c>
      <c r="E482" s="46">
        <v>6588.2543781653567</v>
      </c>
      <c r="F482" s="46">
        <v>47823.250238517612</v>
      </c>
      <c r="G482" s="45">
        <v>69516.246315867189</v>
      </c>
      <c r="H482" s="56">
        <v>11.229389202487019</v>
      </c>
      <c r="I482" s="57">
        <v>1.1575733402898916</v>
      </c>
    </row>
    <row r="483" spans="1:9" ht="16.5" customHeight="1" x14ac:dyDescent="0.25">
      <c r="A483" s="111"/>
      <c r="B483" s="109">
        <v>2020</v>
      </c>
      <c r="C483" s="58" t="s">
        <v>86</v>
      </c>
      <c r="D483" s="62">
        <v>46879.9275266638</v>
      </c>
      <c r="E483" s="42">
        <v>6009.4755039930315</v>
      </c>
      <c r="F483" s="62">
        <v>36986.295537657956</v>
      </c>
      <c r="G483" s="42">
        <v>56773.559515669644</v>
      </c>
      <c r="H483" s="63">
        <v>12.81886688194011</v>
      </c>
      <c r="I483" s="64">
        <v>1.1809114602586999</v>
      </c>
    </row>
    <row r="484" spans="1:9" ht="16.5" customHeight="1" x14ac:dyDescent="0.25">
      <c r="A484" s="111"/>
      <c r="B484" s="109"/>
      <c r="C484" s="59" t="s">
        <v>87</v>
      </c>
      <c r="D484" s="65">
        <v>17684.161442833214</v>
      </c>
      <c r="E484" s="53">
        <v>3791.2953630796405</v>
      </c>
      <c r="F484" s="65">
        <v>11442.383191622408</v>
      </c>
      <c r="G484" s="53">
        <v>23925.93969404402</v>
      </c>
      <c r="H484" s="48">
        <v>21.438932093758524</v>
      </c>
      <c r="I484" s="66">
        <v>1.1571420156218635</v>
      </c>
    </row>
    <row r="485" spans="1:9" x14ac:dyDescent="0.25">
      <c r="A485" s="111"/>
      <c r="B485" s="109"/>
      <c r="C485" s="59" t="s">
        <v>84</v>
      </c>
      <c r="D485" s="93">
        <v>42775.126184537148</v>
      </c>
      <c r="E485" s="67">
        <v>6013.9707875087615</v>
      </c>
      <c r="F485" s="93">
        <v>32874.093436386625</v>
      </c>
      <c r="G485" s="67">
        <v>52676.158932687671</v>
      </c>
      <c r="H485" s="48">
        <v>14.059504492315822</v>
      </c>
      <c r="I485" s="66">
        <v>1.1981836941441242</v>
      </c>
    </row>
    <row r="486" spans="1:9" x14ac:dyDescent="0.25">
      <c r="A486" s="111"/>
      <c r="B486" s="109"/>
      <c r="C486" s="59" t="s">
        <v>85</v>
      </c>
      <c r="D486" s="68">
        <v>54822.820729117499</v>
      </c>
      <c r="E486" s="69">
        <v>7234.0102674836289</v>
      </c>
      <c r="F486" s="68">
        <v>42913.126600480478</v>
      </c>
      <c r="G486" s="69">
        <v>66732.514857754519</v>
      </c>
      <c r="H486" s="57">
        <v>13.195253675886656</v>
      </c>
      <c r="I486" s="70">
        <v>1.2712496042103867</v>
      </c>
    </row>
    <row r="487" spans="1:9" ht="16.5" customHeight="1" x14ac:dyDescent="0.25">
      <c r="A487" s="111"/>
      <c r="B487" s="109">
        <v>2021</v>
      </c>
      <c r="C487" s="58" t="s">
        <v>86</v>
      </c>
      <c r="D487" s="87">
        <v>55678.6992834474</v>
      </c>
      <c r="E487" s="85">
        <v>7042.480588847995</v>
      </c>
      <c r="F487" s="88">
        <v>44084.451864219242</v>
      </c>
      <c r="G487" s="85">
        <v>67272.946702675559</v>
      </c>
      <c r="H487" s="50">
        <v>12.648428715973326</v>
      </c>
      <c r="I487" s="44">
        <v>1.2644817107040496</v>
      </c>
    </row>
    <row r="488" spans="1:9" x14ac:dyDescent="0.25">
      <c r="A488" s="111"/>
      <c r="B488" s="109"/>
      <c r="C488" s="59" t="s">
        <v>87</v>
      </c>
      <c r="D488" s="89">
        <v>61959.107353166539</v>
      </c>
      <c r="E488" s="67">
        <v>6770.3167499387382</v>
      </c>
      <c r="F488" s="93">
        <v>50812.931440429689</v>
      </c>
      <c r="G488" s="67">
        <v>73105.283265903388</v>
      </c>
      <c r="H488" s="54">
        <v>10.927072772930659</v>
      </c>
      <c r="I488" s="48">
        <v>1.1524751189676001</v>
      </c>
    </row>
    <row r="489" spans="1:9" x14ac:dyDescent="0.25">
      <c r="A489" s="111"/>
      <c r="B489" s="109"/>
      <c r="C489" s="59" t="s">
        <v>84</v>
      </c>
      <c r="D489" s="89">
        <v>54064.281554186971</v>
      </c>
      <c r="E489" s="67">
        <v>6113.2808350282075</v>
      </c>
      <c r="F489" s="93">
        <v>43999.803612028089</v>
      </c>
      <c r="G489" s="67">
        <v>64128.759496345854</v>
      </c>
      <c r="H489" s="54">
        <v>11.307430080063218</v>
      </c>
      <c r="I489" s="48">
        <v>1.113882364317522</v>
      </c>
    </row>
    <row r="490" spans="1:9" x14ac:dyDescent="0.25">
      <c r="A490" s="111"/>
      <c r="B490" s="109"/>
      <c r="C490" s="59" t="s">
        <v>85</v>
      </c>
      <c r="D490" s="89">
        <v>60737.637054558392</v>
      </c>
      <c r="E490" s="67">
        <v>7674.8157886815698</v>
      </c>
      <c r="F490" s="93">
        <v>48102.30203104455</v>
      </c>
      <c r="G490" s="67">
        <v>73372.972078072227</v>
      </c>
      <c r="H490" s="54">
        <v>12.636013122781783</v>
      </c>
      <c r="I490" s="48">
        <v>1.3430516552937821</v>
      </c>
    </row>
    <row r="491" spans="1:9" x14ac:dyDescent="0.25">
      <c r="A491" s="111"/>
      <c r="B491" s="107">
        <v>2022</v>
      </c>
      <c r="C491" s="58" t="s">
        <v>86</v>
      </c>
      <c r="D491" s="87">
        <v>55418.949256692787</v>
      </c>
      <c r="E491" s="85">
        <v>8805.6970705248677</v>
      </c>
      <c r="F491" s="88">
        <v>40921.763996184338</v>
      </c>
      <c r="G491" s="85">
        <v>69916.134517201237</v>
      </c>
      <c r="H491" s="50">
        <v>15.889325201273873</v>
      </c>
      <c r="I491" s="44">
        <v>1.5997944525908905</v>
      </c>
    </row>
    <row r="492" spans="1:9" x14ac:dyDescent="0.25">
      <c r="A492" s="111"/>
      <c r="B492" s="107"/>
      <c r="C492" s="59" t="s">
        <v>87</v>
      </c>
      <c r="D492" s="89">
        <v>36619.108753574154</v>
      </c>
      <c r="E492" s="67">
        <v>4924.4821809590658</v>
      </c>
      <c r="F492" s="93">
        <v>28511.72179877921</v>
      </c>
      <c r="G492" s="67">
        <v>44726.495708369097</v>
      </c>
      <c r="H492" s="54">
        <v>13.447848264407632</v>
      </c>
      <c r="I492" s="48">
        <v>1.084953776778196</v>
      </c>
    </row>
    <row r="493" spans="1:9" x14ac:dyDescent="0.25">
      <c r="A493" s="111"/>
      <c r="B493" s="107"/>
      <c r="C493" s="59" t="s">
        <v>84</v>
      </c>
      <c r="D493" s="89">
        <v>39916.515044233391</v>
      </c>
      <c r="E493" s="67">
        <v>6269.6068074274726</v>
      </c>
      <c r="F493" s="93">
        <v>29594.645970780341</v>
      </c>
      <c r="G493" s="67">
        <v>50238.384117686437</v>
      </c>
      <c r="H493" s="54">
        <v>15.706799054175502</v>
      </c>
      <c r="I493" s="48">
        <v>1.3220724384352069</v>
      </c>
    </row>
    <row r="494" spans="1:9" x14ac:dyDescent="0.25">
      <c r="A494" s="111"/>
      <c r="B494" s="107"/>
      <c r="C494" s="60" t="s">
        <v>85</v>
      </c>
      <c r="D494" s="90">
        <v>39237.401054618174</v>
      </c>
      <c r="E494" s="69">
        <v>5952.1877413354368</v>
      </c>
      <c r="F494" s="68">
        <v>29438.11845058795</v>
      </c>
      <c r="G494" s="69">
        <v>49036.683658648399</v>
      </c>
      <c r="H494" s="56">
        <v>15.169678881254228</v>
      </c>
      <c r="I494" s="57">
        <v>1.2710722742949605</v>
      </c>
    </row>
    <row r="495" spans="1:9" x14ac:dyDescent="0.25">
      <c r="A495" s="111"/>
      <c r="B495" s="107">
        <v>2023</v>
      </c>
      <c r="C495" s="91" t="s">
        <v>86</v>
      </c>
      <c r="D495" s="89">
        <v>34398.905971932109</v>
      </c>
      <c r="E495" s="67">
        <v>5189.9460419990237</v>
      </c>
      <c r="F495" s="93">
        <v>25854.519507323741</v>
      </c>
      <c r="G495" s="67">
        <v>42943.292436540476</v>
      </c>
      <c r="H495" s="47">
        <v>15.087532278595649</v>
      </c>
      <c r="I495" s="48">
        <v>1.1741829210138108</v>
      </c>
    </row>
    <row r="496" spans="1:9" x14ac:dyDescent="0.25">
      <c r="A496" s="111"/>
      <c r="B496" s="107"/>
      <c r="C496" s="51" t="s">
        <v>87</v>
      </c>
      <c r="D496" s="89">
        <v>39673.243351848003</v>
      </c>
      <c r="E496" s="67">
        <v>5434.9070868360313</v>
      </c>
      <c r="F496" s="93">
        <v>30725.561275827204</v>
      </c>
      <c r="G496" s="67">
        <v>48620.925427868802</v>
      </c>
      <c r="H496" s="47">
        <v>13.699175130794719</v>
      </c>
      <c r="I496" s="48">
        <v>1.1286727143758399</v>
      </c>
    </row>
    <row r="497" spans="1:9" x14ac:dyDescent="0.25">
      <c r="A497" s="111"/>
      <c r="B497" s="107"/>
      <c r="C497" s="59" t="s">
        <v>84</v>
      </c>
      <c r="D497" s="89">
        <v>46480.52289367585</v>
      </c>
      <c r="E497" s="67">
        <v>6083.156497223903</v>
      </c>
      <c r="F497" s="93">
        <v>36465.630843395353</v>
      </c>
      <c r="G497" s="67">
        <v>56495.414943956348</v>
      </c>
      <c r="H497" s="47">
        <v>13.087538862544893</v>
      </c>
      <c r="I497" s="48">
        <v>1.1535554171303903</v>
      </c>
    </row>
    <row r="498" spans="1:9" x14ac:dyDescent="0.25">
      <c r="A498" s="111"/>
      <c r="B498" s="107"/>
      <c r="C498" s="60" t="s">
        <v>85</v>
      </c>
      <c r="D498" s="90">
        <v>37388.19872591037</v>
      </c>
      <c r="E498" s="69">
        <v>5380.2736306923034</v>
      </c>
      <c r="F498" s="68">
        <v>28530.469413512772</v>
      </c>
      <c r="G498" s="69">
        <v>46245.928038307968</v>
      </c>
      <c r="H498" s="94">
        <v>14.390299115864396</v>
      </c>
      <c r="I498" s="57">
        <v>1.1327720429518191</v>
      </c>
    </row>
    <row r="499" spans="1:9" x14ac:dyDescent="0.25">
      <c r="A499" s="111"/>
      <c r="B499" s="107">
        <v>2024</v>
      </c>
      <c r="C499" s="91" t="s">
        <v>86</v>
      </c>
      <c r="D499" s="89">
        <v>36254.525846485842</v>
      </c>
      <c r="E499" s="67">
        <v>5395.2983481841466</v>
      </c>
      <c r="F499" s="93">
        <v>27372.068581276675</v>
      </c>
      <c r="G499" s="67">
        <v>45136.983111695008</v>
      </c>
      <c r="H499" s="47">
        <v>14.881723653012866</v>
      </c>
      <c r="I499" s="48">
        <v>1.1435037540291833</v>
      </c>
    </row>
    <row r="500" spans="1:9" x14ac:dyDescent="0.25">
      <c r="A500" s="111"/>
      <c r="B500" s="107"/>
      <c r="C500" s="51" t="s">
        <v>87</v>
      </c>
      <c r="D500" s="89">
        <v>59617.177665718344</v>
      </c>
      <c r="E500" s="67">
        <v>11203.446958183786</v>
      </c>
      <c r="F500" s="93">
        <v>41172.541918366667</v>
      </c>
      <c r="G500" s="67">
        <v>78061.81341307002</v>
      </c>
      <c r="H500" s="47">
        <v>18.792313552652633</v>
      </c>
      <c r="I500" s="48">
        <v>1.8346788933713718</v>
      </c>
    </row>
    <row r="501" spans="1:9" ht="18" x14ac:dyDescent="0.25">
      <c r="A501" s="113"/>
      <c r="B501" s="108">
        <v>2024</v>
      </c>
      <c r="C501" s="51" t="s">
        <v>160</v>
      </c>
      <c r="D501" s="90">
        <v>43233.446051661049</v>
      </c>
      <c r="E501" s="69">
        <v>7596.1969181578797</v>
      </c>
      <c r="F501" s="68">
        <v>30727.555164371945</v>
      </c>
      <c r="G501" s="69">
        <v>55739.336938950153</v>
      </c>
      <c r="H501" s="94">
        <v>17.570186075569683</v>
      </c>
      <c r="I501" s="57">
        <v>1.4600237961306637</v>
      </c>
    </row>
    <row r="502" spans="1:9" x14ac:dyDescent="0.25">
      <c r="A502" s="110" t="s">
        <v>22</v>
      </c>
      <c r="B502" s="112">
        <v>2014</v>
      </c>
      <c r="C502" s="71" t="s">
        <v>84</v>
      </c>
      <c r="D502" s="41">
        <v>486691.51887513621</v>
      </c>
      <c r="E502" s="42">
        <v>17598.002228928639</v>
      </c>
      <c r="F502" s="42">
        <v>457719.49929785921</v>
      </c>
      <c r="G502" s="42">
        <v>515663.53845241322</v>
      </c>
      <c r="H502" s="43">
        <v>3.6158432079527394</v>
      </c>
      <c r="I502" s="44">
        <v>1.1542137721406369</v>
      </c>
    </row>
    <row r="503" spans="1:9" x14ac:dyDescent="0.25">
      <c r="A503" s="111"/>
      <c r="B503" s="107"/>
      <c r="C503" s="76" t="s">
        <v>85</v>
      </c>
      <c r="D503" s="45">
        <v>419006.25931816548</v>
      </c>
      <c r="E503" s="46">
        <v>16668.412183146545</v>
      </c>
      <c r="F503" s="46">
        <v>391564.64646858897</v>
      </c>
      <c r="G503" s="46">
        <v>446447.872167742</v>
      </c>
      <c r="H503" s="47">
        <v>3.9780819050938478</v>
      </c>
      <c r="I503" s="48">
        <v>1.1779946065900044</v>
      </c>
    </row>
    <row r="504" spans="1:9" x14ac:dyDescent="0.25">
      <c r="A504" s="111"/>
      <c r="B504" s="107">
        <v>2015</v>
      </c>
      <c r="C504" s="58" t="s">
        <v>86</v>
      </c>
      <c r="D504" s="41">
        <v>386827.12868784368</v>
      </c>
      <c r="E504" s="42">
        <v>16369.725516530494</v>
      </c>
      <c r="F504" s="42">
        <v>359877.25097047706</v>
      </c>
      <c r="G504" s="41">
        <v>413777.0064052103</v>
      </c>
      <c r="H504" s="50">
        <v>4.2317935590655811</v>
      </c>
      <c r="I504" s="44">
        <v>1.2039245599870267</v>
      </c>
    </row>
    <row r="505" spans="1:9" x14ac:dyDescent="0.25">
      <c r="A505" s="111"/>
      <c r="B505" s="107"/>
      <c r="C505" s="59" t="s">
        <v>87</v>
      </c>
      <c r="D505" s="52">
        <v>416021.30578558904</v>
      </c>
      <c r="E505" s="53">
        <v>17125.682161485351</v>
      </c>
      <c r="F505" s="53">
        <v>387826.87823624193</v>
      </c>
      <c r="G505" s="52">
        <v>444215.73333493614</v>
      </c>
      <c r="H505" s="54">
        <v>4.116539687587939</v>
      </c>
      <c r="I505" s="48">
        <v>1.2146339935710655</v>
      </c>
    </row>
    <row r="506" spans="1:9" x14ac:dyDescent="0.25">
      <c r="A506" s="111"/>
      <c r="B506" s="109"/>
      <c r="C506" s="59" t="s">
        <v>84</v>
      </c>
      <c r="D506" s="52">
        <v>407669.3265130861</v>
      </c>
      <c r="E506" s="53">
        <v>16515.816233047979</v>
      </c>
      <c r="F506" s="53">
        <v>380478.93609183736</v>
      </c>
      <c r="G506" s="52">
        <v>434859.71693433484</v>
      </c>
      <c r="H506" s="54">
        <v>4.0512776308957417</v>
      </c>
      <c r="I506" s="48">
        <v>1.1832873029441249</v>
      </c>
    </row>
    <row r="507" spans="1:9" x14ac:dyDescent="0.25">
      <c r="A507" s="111"/>
      <c r="B507" s="107"/>
      <c r="C507" s="60" t="s">
        <v>85</v>
      </c>
      <c r="D507" s="45">
        <v>445269.61890969001</v>
      </c>
      <c r="E507" s="46">
        <v>18118.497265519127</v>
      </c>
      <c r="F507" s="46">
        <v>415440.69567972532</v>
      </c>
      <c r="G507" s="45">
        <v>475098.54213965469</v>
      </c>
      <c r="H507" s="56">
        <v>4.0691070075441056</v>
      </c>
      <c r="I507" s="57">
        <v>1.2422387138893809</v>
      </c>
    </row>
    <row r="508" spans="1:9" x14ac:dyDescent="0.25">
      <c r="A508" s="111"/>
      <c r="B508" s="107">
        <v>2016</v>
      </c>
      <c r="C508" s="58" t="s">
        <v>86</v>
      </c>
      <c r="D508" s="41">
        <v>414366.65219608502</v>
      </c>
      <c r="E508" s="42">
        <v>17452.826765698494</v>
      </c>
      <c r="F508" s="42">
        <v>385633.63851891697</v>
      </c>
      <c r="G508" s="41">
        <v>443099.66587325308</v>
      </c>
      <c r="H508" s="50">
        <v>4.211928414895592</v>
      </c>
      <c r="I508" s="44">
        <v>1.2402993248977108</v>
      </c>
    </row>
    <row r="509" spans="1:9" x14ac:dyDescent="0.25">
      <c r="A509" s="111"/>
      <c r="B509" s="107"/>
      <c r="C509" s="59" t="s">
        <v>87</v>
      </c>
      <c r="D509" s="52">
        <v>383541.00369386276</v>
      </c>
      <c r="E509" s="53">
        <v>16351.642880433457</v>
      </c>
      <c r="F509" s="53">
        <v>356620.89586061123</v>
      </c>
      <c r="G509" s="52">
        <v>410461.11152711429</v>
      </c>
      <c r="H509" s="54">
        <v>4.2633363116203133</v>
      </c>
      <c r="I509" s="48">
        <v>1.207723293987526</v>
      </c>
    </row>
    <row r="510" spans="1:9" x14ac:dyDescent="0.25">
      <c r="A510" s="111"/>
      <c r="B510" s="109"/>
      <c r="C510" s="59" t="s">
        <v>84</v>
      </c>
      <c r="D510" s="52">
        <v>343220.78357696958</v>
      </c>
      <c r="E510" s="53">
        <v>16211.928916867726</v>
      </c>
      <c r="F510" s="53">
        <v>316530.69024394301</v>
      </c>
      <c r="G510" s="52">
        <v>369910.87690999615</v>
      </c>
      <c r="H510" s="54">
        <v>4.723469467061598</v>
      </c>
      <c r="I510" s="48">
        <v>1.2656277877582296</v>
      </c>
    </row>
    <row r="511" spans="1:9" x14ac:dyDescent="0.25">
      <c r="A511" s="111"/>
      <c r="B511" s="107"/>
      <c r="C511" s="60" t="s">
        <v>85</v>
      </c>
      <c r="D511" s="45">
        <v>368344.33547475684</v>
      </c>
      <c r="E511" s="46">
        <v>16616.011139298094</v>
      </c>
      <c r="F511" s="46">
        <v>340988.99173962284</v>
      </c>
      <c r="G511" s="45">
        <v>395699.67920989083</v>
      </c>
      <c r="H511" s="56">
        <v>4.5109995021049576</v>
      </c>
      <c r="I511" s="57">
        <v>1.2522511204622144</v>
      </c>
    </row>
    <row r="512" spans="1:9" x14ac:dyDescent="0.25">
      <c r="A512" s="111"/>
      <c r="B512" s="107">
        <v>2017</v>
      </c>
      <c r="C512" s="58" t="s">
        <v>86</v>
      </c>
      <c r="D512" s="41">
        <v>389109.41247532854</v>
      </c>
      <c r="E512" s="42">
        <v>18715.166717823937</v>
      </c>
      <c r="F512" s="42">
        <v>358298.17779725406</v>
      </c>
      <c r="G512" s="41">
        <v>419920.64715340303</v>
      </c>
      <c r="H512" s="50">
        <v>4.8097440251488575</v>
      </c>
      <c r="I512" s="44">
        <v>1.3723889715674413</v>
      </c>
    </row>
    <row r="513" spans="1:9" x14ac:dyDescent="0.25">
      <c r="A513" s="111"/>
      <c r="B513" s="107"/>
      <c r="C513" s="59" t="s">
        <v>87</v>
      </c>
      <c r="D513" s="52">
        <v>375145.37555733131</v>
      </c>
      <c r="E513" s="53">
        <v>17867.815744820684</v>
      </c>
      <c r="F513" s="53">
        <v>345729.15541893675</v>
      </c>
      <c r="G513" s="52">
        <v>404561.59569572587</v>
      </c>
      <c r="H513" s="54">
        <v>4.7629044389193194</v>
      </c>
      <c r="I513" s="48">
        <v>1.3343581185358937</v>
      </c>
    </row>
    <row r="514" spans="1:9" x14ac:dyDescent="0.25">
      <c r="A514" s="111"/>
      <c r="B514" s="109"/>
      <c r="C514" s="59" t="s">
        <v>84</v>
      </c>
      <c r="D514" s="52">
        <v>401093.76949366916</v>
      </c>
      <c r="E514" s="53">
        <v>17851.560789351737</v>
      </c>
      <c r="F514" s="53">
        <v>371704.31028426799</v>
      </c>
      <c r="G514" s="52">
        <v>430483.22870307032</v>
      </c>
      <c r="H514" s="54">
        <v>4.4507200428186922</v>
      </c>
      <c r="I514" s="48">
        <v>1.289402866795734</v>
      </c>
    </row>
    <row r="515" spans="1:9" x14ac:dyDescent="0.25">
      <c r="A515" s="111"/>
      <c r="B515" s="107"/>
      <c r="C515" s="60" t="s">
        <v>85</v>
      </c>
      <c r="D515" s="45">
        <v>363620.51955730305</v>
      </c>
      <c r="E515" s="46">
        <v>17170.748214555315</v>
      </c>
      <c r="F515" s="46">
        <v>335351.89866743761</v>
      </c>
      <c r="G515" s="45">
        <v>391889.14044716849</v>
      </c>
      <c r="H515" s="56">
        <v>4.7221615093285108</v>
      </c>
      <c r="I515" s="57">
        <v>1.3024179452420839</v>
      </c>
    </row>
    <row r="516" spans="1:9" x14ac:dyDescent="0.25">
      <c r="A516" s="111"/>
      <c r="B516" s="107">
        <v>2018</v>
      </c>
      <c r="C516" s="58" t="s">
        <v>86</v>
      </c>
      <c r="D516" s="41">
        <v>316538.55935158749</v>
      </c>
      <c r="E516" s="42">
        <v>16371.156015859777</v>
      </c>
      <c r="F516" s="42">
        <v>289586.32656834269</v>
      </c>
      <c r="G516" s="41">
        <v>343490.7921348323</v>
      </c>
      <c r="H516" s="50">
        <v>5.1719310435339141</v>
      </c>
      <c r="I516" s="44">
        <v>1.3307255897818566</v>
      </c>
    </row>
    <row r="517" spans="1:9" x14ac:dyDescent="0.25">
      <c r="A517" s="111"/>
      <c r="B517" s="107"/>
      <c r="C517" s="59" t="s">
        <v>87</v>
      </c>
      <c r="D517" s="52">
        <v>305501.12637530942</v>
      </c>
      <c r="E517" s="53">
        <v>15514.026573212674</v>
      </c>
      <c r="F517" s="53">
        <v>279960.00666442298</v>
      </c>
      <c r="G517" s="52">
        <v>331042.24608619587</v>
      </c>
      <c r="H517" s="54">
        <v>5.0782223808083859</v>
      </c>
      <c r="I517" s="48">
        <v>1.2835886216060111</v>
      </c>
    </row>
    <row r="518" spans="1:9" x14ac:dyDescent="0.25">
      <c r="A518" s="111"/>
      <c r="B518" s="109"/>
      <c r="C518" s="59" t="s">
        <v>84</v>
      </c>
      <c r="D518" s="52">
        <v>296993.05471597897</v>
      </c>
      <c r="E518" s="53">
        <v>15289.088771214019</v>
      </c>
      <c r="F518" s="53">
        <v>271822.25558571285</v>
      </c>
      <c r="G518" s="52">
        <v>322163.8538462451</v>
      </c>
      <c r="H518" s="54">
        <v>5.1479617211369852</v>
      </c>
      <c r="I518" s="48">
        <v>1.2829355293103846</v>
      </c>
    </row>
    <row r="519" spans="1:9" x14ac:dyDescent="0.25">
      <c r="A519" s="111"/>
      <c r="B519" s="107"/>
      <c r="C519" s="60" t="s">
        <v>85</v>
      </c>
      <c r="D519" s="45">
        <v>282445.72107512853</v>
      </c>
      <c r="E519" s="46">
        <v>14599.617476964153</v>
      </c>
      <c r="F519" s="46">
        <v>258410.0153250724</v>
      </c>
      <c r="G519" s="45">
        <v>306481.42682518467</v>
      </c>
      <c r="H519" s="56">
        <v>5.1689993466322539</v>
      </c>
      <c r="I519" s="57">
        <v>1.2561772800272648</v>
      </c>
    </row>
    <row r="520" spans="1:9" x14ac:dyDescent="0.25">
      <c r="A520" s="111"/>
      <c r="B520" s="109">
        <v>2019</v>
      </c>
      <c r="C520" s="58" t="s">
        <v>86</v>
      </c>
      <c r="D520" s="41">
        <v>259040.1919362472</v>
      </c>
      <c r="E520" s="42">
        <v>13254.354338016276</v>
      </c>
      <c r="F520" s="42">
        <v>237219.22564872605</v>
      </c>
      <c r="G520" s="41">
        <v>280861.15822376835</v>
      </c>
      <c r="H520" s="50">
        <v>5.1167173089797302</v>
      </c>
      <c r="I520" s="44">
        <v>1.1907503443496399</v>
      </c>
    </row>
    <row r="521" spans="1:9" x14ac:dyDescent="0.25">
      <c r="A521" s="111"/>
      <c r="B521" s="109"/>
      <c r="C521" s="59" t="s">
        <v>87</v>
      </c>
      <c r="D521" s="52">
        <v>266241.42601362476</v>
      </c>
      <c r="E521" s="53">
        <v>14787.246705937172</v>
      </c>
      <c r="F521" s="53">
        <v>241896.82169517659</v>
      </c>
      <c r="G521" s="52">
        <v>290586.03033207293</v>
      </c>
      <c r="H521" s="54">
        <v>5.5540743329629114</v>
      </c>
      <c r="I521" s="48">
        <v>1.310402854653719</v>
      </c>
    </row>
    <row r="522" spans="1:9" x14ac:dyDescent="0.25">
      <c r="A522" s="111"/>
      <c r="B522" s="109"/>
      <c r="C522" s="59" t="s">
        <v>84</v>
      </c>
      <c r="D522" s="52">
        <v>276900.03961038101</v>
      </c>
      <c r="E522" s="53">
        <v>15906.075652430836</v>
      </c>
      <c r="F522" s="53">
        <v>250713.47995406197</v>
      </c>
      <c r="G522" s="52">
        <v>303086.59926670004</v>
      </c>
      <c r="H522" s="54">
        <v>5.7443385254880681</v>
      </c>
      <c r="I522" s="48">
        <v>1.3822006381431511</v>
      </c>
    </row>
    <row r="523" spans="1:9" x14ac:dyDescent="0.25">
      <c r="A523" s="111"/>
      <c r="B523" s="109"/>
      <c r="C523" s="60" t="s">
        <v>85</v>
      </c>
      <c r="D523" s="61">
        <v>224818.64393931642</v>
      </c>
      <c r="E523" s="46">
        <v>12837.071440096535</v>
      </c>
      <c r="F523" s="46">
        <v>203684.47664626347</v>
      </c>
      <c r="G523" s="45">
        <v>245952.81123236936</v>
      </c>
      <c r="H523" s="56">
        <v>5.7099674720756468</v>
      </c>
      <c r="I523" s="57">
        <v>1.1563942088304859</v>
      </c>
    </row>
    <row r="524" spans="1:9" ht="16.5" customHeight="1" x14ac:dyDescent="0.25">
      <c r="A524" s="111"/>
      <c r="B524" s="109">
        <v>2020</v>
      </c>
      <c r="C524" s="58" t="s">
        <v>86</v>
      </c>
      <c r="D524" s="62">
        <v>380448.11067586683</v>
      </c>
      <c r="E524" s="42">
        <v>21248.939221391036</v>
      </c>
      <c r="F524" s="62">
        <v>345465.16005505022</v>
      </c>
      <c r="G524" s="42">
        <v>415431.06129668345</v>
      </c>
      <c r="H524" s="63">
        <v>5.5852397804374041</v>
      </c>
      <c r="I524" s="64">
        <v>1.4764794843988125</v>
      </c>
    </row>
    <row r="525" spans="1:9" ht="16.5" customHeight="1" x14ac:dyDescent="0.25">
      <c r="A525" s="111"/>
      <c r="B525" s="109"/>
      <c r="C525" s="59" t="s">
        <v>87</v>
      </c>
      <c r="D525" s="65">
        <v>642478.93028240569</v>
      </c>
      <c r="E525" s="53">
        <v>28357.489758226726</v>
      </c>
      <c r="F525" s="65">
        <v>595792.73311731429</v>
      </c>
      <c r="G525" s="53">
        <v>689165.1274474971</v>
      </c>
      <c r="H525" s="48">
        <v>4.4137618249616386</v>
      </c>
      <c r="I525" s="66">
        <v>1.4658131016230591</v>
      </c>
    </row>
    <row r="526" spans="1:9" x14ac:dyDescent="0.25">
      <c r="A526" s="111"/>
      <c r="B526" s="109"/>
      <c r="C526" s="59" t="s">
        <v>84</v>
      </c>
      <c r="D526" s="93">
        <v>539822.06799144507</v>
      </c>
      <c r="E526" s="67">
        <v>23629.974541191921</v>
      </c>
      <c r="F526" s="93">
        <v>500919.12681716296</v>
      </c>
      <c r="G526" s="67">
        <v>578725.00916572718</v>
      </c>
      <c r="H526" s="48">
        <v>4.3773635689095984</v>
      </c>
      <c r="I526" s="66">
        <v>1.3360151893034229</v>
      </c>
    </row>
    <row r="527" spans="1:9" x14ac:dyDescent="0.25">
      <c r="A527" s="111"/>
      <c r="B527" s="109"/>
      <c r="C527" s="59" t="s">
        <v>85</v>
      </c>
      <c r="D527" s="68">
        <v>426425.27345311071</v>
      </c>
      <c r="E527" s="69">
        <v>21600.819544385442</v>
      </c>
      <c r="F527" s="68">
        <v>390862.81996062992</v>
      </c>
      <c r="G527" s="69">
        <v>461987.72694559151</v>
      </c>
      <c r="H527" s="57">
        <v>5.065557997879937</v>
      </c>
      <c r="I527" s="70">
        <v>1.3776674483656481</v>
      </c>
    </row>
    <row r="528" spans="1:9" ht="16.5" customHeight="1" x14ac:dyDescent="0.25">
      <c r="A528" s="111"/>
      <c r="B528" s="109">
        <v>2021</v>
      </c>
      <c r="C528" s="58" t="s">
        <v>86</v>
      </c>
      <c r="D528" s="87">
        <v>432895.51734797162</v>
      </c>
      <c r="E528" s="85">
        <v>20636.185850549689</v>
      </c>
      <c r="F528" s="88">
        <v>398921.54446697765</v>
      </c>
      <c r="G528" s="85">
        <v>466869.49022896559</v>
      </c>
      <c r="H528" s="50">
        <v>4.7670130605584067</v>
      </c>
      <c r="I528" s="44">
        <v>1.3369357334312229</v>
      </c>
    </row>
    <row r="529" spans="1:9" x14ac:dyDescent="0.25">
      <c r="A529" s="111"/>
      <c r="B529" s="109"/>
      <c r="C529" s="59" t="s">
        <v>87</v>
      </c>
      <c r="D529" s="89">
        <v>414194.68032839545</v>
      </c>
      <c r="E529" s="67">
        <v>21180.600694931734</v>
      </c>
      <c r="F529" s="93">
        <v>379324.42092948599</v>
      </c>
      <c r="G529" s="67">
        <v>449064.93972730491</v>
      </c>
      <c r="H529" s="54">
        <v>5.1136824543807835</v>
      </c>
      <c r="I529" s="48">
        <v>1.4024163284134201</v>
      </c>
    </row>
    <row r="530" spans="1:9" x14ac:dyDescent="0.25">
      <c r="A530" s="111"/>
      <c r="B530" s="109"/>
      <c r="C530" s="59" t="s">
        <v>84</v>
      </c>
      <c r="D530" s="89">
        <v>387183.41920449393</v>
      </c>
      <c r="E530" s="67">
        <v>18192.284631897259</v>
      </c>
      <c r="F530" s="93">
        <v>357232.91433874436</v>
      </c>
      <c r="G530" s="67">
        <v>417133.92407024349</v>
      </c>
      <c r="H530" s="54">
        <v>4.6986218235468558</v>
      </c>
      <c r="I530" s="48">
        <v>1.2453164568526316</v>
      </c>
    </row>
    <row r="531" spans="1:9" x14ac:dyDescent="0.25">
      <c r="A531" s="111"/>
      <c r="B531" s="109"/>
      <c r="C531" s="59" t="s">
        <v>85</v>
      </c>
      <c r="D531" s="89">
        <v>355881.88311580615</v>
      </c>
      <c r="E531" s="67">
        <v>17503.21158915195</v>
      </c>
      <c r="F531" s="93">
        <v>327065.69410153182</v>
      </c>
      <c r="G531" s="67">
        <v>384698.07213008049</v>
      </c>
      <c r="H531" s="54">
        <v>4.9182642948577122</v>
      </c>
      <c r="I531" s="48">
        <v>1.2775087020297777</v>
      </c>
    </row>
    <row r="532" spans="1:9" x14ac:dyDescent="0.25">
      <c r="A532" s="111"/>
      <c r="B532" s="107">
        <v>2022</v>
      </c>
      <c r="C532" s="58" t="s">
        <v>86</v>
      </c>
      <c r="D532" s="87">
        <v>352442.53527525999</v>
      </c>
      <c r="E532" s="85">
        <v>18362.114815137094</v>
      </c>
      <c r="F532" s="88">
        <v>322212.22209076356</v>
      </c>
      <c r="G532" s="85">
        <v>382672.84845975641</v>
      </c>
      <c r="H532" s="50">
        <v>5.2099599161026795</v>
      </c>
      <c r="I532" s="44">
        <v>1.3356074946563903</v>
      </c>
    </row>
    <row r="533" spans="1:9" x14ac:dyDescent="0.25">
      <c r="A533" s="111"/>
      <c r="B533" s="107"/>
      <c r="C533" s="59" t="s">
        <v>87</v>
      </c>
      <c r="D533" s="89">
        <v>344792.1921885038</v>
      </c>
      <c r="E533" s="67">
        <v>17823.447153908473</v>
      </c>
      <c r="F533" s="93">
        <v>315448.68405199301</v>
      </c>
      <c r="G533" s="67">
        <v>374135.70032501459</v>
      </c>
      <c r="H533" s="54">
        <v>5.1693302684081921</v>
      </c>
      <c r="I533" s="48">
        <v>1.2925174782322517</v>
      </c>
    </row>
    <row r="534" spans="1:9" x14ac:dyDescent="0.25">
      <c r="A534" s="111"/>
      <c r="B534" s="107"/>
      <c r="C534" s="59" t="s">
        <v>84</v>
      </c>
      <c r="D534" s="89">
        <v>381508.2767482021</v>
      </c>
      <c r="E534" s="67">
        <v>18971.045018420031</v>
      </c>
      <c r="F534" s="93">
        <v>350275.59360214975</v>
      </c>
      <c r="G534" s="67">
        <v>412740.95989425445</v>
      </c>
      <c r="H534" s="54">
        <v>4.9726431049203796</v>
      </c>
      <c r="I534" s="48">
        <v>1.3083234220926554</v>
      </c>
    </row>
    <row r="535" spans="1:9" x14ac:dyDescent="0.25">
      <c r="A535" s="111"/>
      <c r="B535" s="107"/>
      <c r="C535" s="60" t="s">
        <v>85</v>
      </c>
      <c r="D535" s="90">
        <v>350104.95757684793</v>
      </c>
      <c r="E535" s="69">
        <v>18582.859161478515</v>
      </c>
      <c r="F535" s="68">
        <v>319511.38485574216</v>
      </c>
      <c r="G535" s="69">
        <v>380698.53029795369</v>
      </c>
      <c r="H535" s="56">
        <v>5.3077966362128945</v>
      </c>
      <c r="I535" s="57">
        <v>1.3418033226498021</v>
      </c>
    </row>
    <row r="536" spans="1:9" x14ac:dyDescent="0.25">
      <c r="A536" s="111"/>
      <c r="B536" s="107">
        <v>2023</v>
      </c>
      <c r="C536" s="91" t="s">
        <v>86</v>
      </c>
      <c r="D536" s="89">
        <v>371679.53245095618</v>
      </c>
      <c r="E536" s="67">
        <v>18801.875405072649</v>
      </c>
      <c r="F536" s="93">
        <v>340725.35905101895</v>
      </c>
      <c r="G536" s="67">
        <v>402633.7058508934</v>
      </c>
      <c r="H536" s="47">
        <v>5.0586254457133961</v>
      </c>
      <c r="I536" s="48">
        <v>1.3081283164684017</v>
      </c>
    </row>
    <row r="537" spans="1:9" x14ac:dyDescent="0.25">
      <c r="A537" s="111"/>
      <c r="B537" s="107"/>
      <c r="C537" s="51" t="s">
        <v>87</v>
      </c>
      <c r="D537" s="89">
        <v>352011.54634110554</v>
      </c>
      <c r="E537" s="67">
        <v>17641.750141436954</v>
      </c>
      <c r="F537" s="93">
        <v>322967.30160829116</v>
      </c>
      <c r="G537" s="67">
        <v>381055.79107391991</v>
      </c>
      <c r="H537" s="47">
        <v>5.0116964414405256</v>
      </c>
      <c r="I537" s="48">
        <v>1.2422204984773477</v>
      </c>
    </row>
    <row r="538" spans="1:9" x14ac:dyDescent="0.25">
      <c r="A538" s="111"/>
      <c r="B538" s="107"/>
      <c r="C538" s="59" t="s">
        <v>84</v>
      </c>
      <c r="D538" s="89">
        <v>373469.29740478314</v>
      </c>
      <c r="E538" s="67">
        <v>19041.802919925387</v>
      </c>
      <c r="F538" s="93">
        <v>342120.17778690107</v>
      </c>
      <c r="G538" s="67">
        <v>404818.41702266521</v>
      </c>
      <c r="H538" s="47">
        <v>5.0986260590216625</v>
      </c>
      <c r="I538" s="48">
        <v>1.2871036398508271</v>
      </c>
    </row>
    <row r="539" spans="1:9" x14ac:dyDescent="0.25">
      <c r="A539" s="111"/>
      <c r="B539" s="107"/>
      <c r="C539" s="60" t="s">
        <v>85</v>
      </c>
      <c r="D539" s="90">
        <v>332614.07772494544</v>
      </c>
      <c r="E539" s="69">
        <v>16392.451808548212</v>
      </c>
      <c r="F539" s="68">
        <v>305626.62116542488</v>
      </c>
      <c r="G539" s="69">
        <v>359601.534284466</v>
      </c>
      <c r="H539" s="94">
        <v>4.9283698154543893</v>
      </c>
      <c r="I539" s="57">
        <v>1.1679341117222664</v>
      </c>
    </row>
    <row r="540" spans="1:9" x14ac:dyDescent="0.25">
      <c r="A540" s="111"/>
      <c r="B540" s="107">
        <v>2024</v>
      </c>
      <c r="C540" s="91" t="s">
        <v>86</v>
      </c>
      <c r="D540" s="89">
        <v>333847.98775182891</v>
      </c>
      <c r="E540" s="67">
        <v>16070.17427204143</v>
      </c>
      <c r="F540" s="93">
        <v>307391.13087311457</v>
      </c>
      <c r="G540" s="67">
        <v>360304.84463054326</v>
      </c>
      <c r="H540" s="47">
        <v>4.8136202288532122</v>
      </c>
      <c r="I540" s="48">
        <v>1.1329384505562503</v>
      </c>
    </row>
    <row r="541" spans="1:9" x14ac:dyDescent="0.25">
      <c r="A541" s="111"/>
      <c r="B541" s="107"/>
      <c r="C541" s="51" t="s">
        <v>87</v>
      </c>
      <c r="D541" s="89">
        <v>326284.52152661904</v>
      </c>
      <c r="E541" s="67">
        <v>17461.705137757381</v>
      </c>
      <c r="F541" s="93">
        <v>297536.6913279561</v>
      </c>
      <c r="G541" s="67">
        <v>355032.35172528197</v>
      </c>
      <c r="H541" s="47">
        <v>5.3516805075697764</v>
      </c>
      <c r="I541" s="48">
        <v>1.2325446815007106</v>
      </c>
    </row>
    <row r="542" spans="1:9" ht="18" x14ac:dyDescent="0.25">
      <c r="A542" s="113"/>
      <c r="B542" s="108">
        <v>2024</v>
      </c>
      <c r="C542" s="51" t="s">
        <v>160</v>
      </c>
      <c r="D542" s="90">
        <v>275602.62544593838</v>
      </c>
      <c r="E542" s="69">
        <v>14724.914552889173</v>
      </c>
      <c r="F542" s="68">
        <v>251360.47154878211</v>
      </c>
      <c r="G542" s="69">
        <v>299844.77934309462</v>
      </c>
      <c r="H542" s="94">
        <v>5.3428063426694683</v>
      </c>
      <c r="I542" s="57">
        <v>1.1291006857720598</v>
      </c>
    </row>
    <row r="543" spans="1:9" ht="15" customHeight="1" x14ac:dyDescent="0.25">
      <c r="A543" s="110" t="s">
        <v>109</v>
      </c>
      <c r="B543" s="112">
        <v>2014</v>
      </c>
      <c r="C543" s="71" t="s">
        <v>84</v>
      </c>
      <c r="D543" s="41">
        <v>2699254.1032200563</v>
      </c>
      <c r="E543" s="42">
        <v>38660.373488103673</v>
      </c>
      <c r="F543" s="42">
        <v>2635606.5889743231</v>
      </c>
      <c r="G543" s="42">
        <v>2762901.6174657894</v>
      </c>
      <c r="H543" s="43">
        <v>1.4322613584984107</v>
      </c>
      <c r="I543" s="44">
        <v>1.0841053338405984</v>
      </c>
    </row>
    <row r="544" spans="1:9" x14ac:dyDescent="0.25">
      <c r="A544" s="111"/>
      <c r="B544" s="107"/>
      <c r="C544" s="76" t="s">
        <v>85</v>
      </c>
      <c r="D544" s="45">
        <v>2676659.6337167053</v>
      </c>
      <c r="E544" s="46">
        <v>37967.904258144772</v>
      </c>
      <c r="F544" s="46">
        <v>2614152.1484257388</v>
      </c>
      <c r="G544" s="46">
        <v>2739167.1190076717</v>
      </c>
      <c r="H544" s="47">
        <v>1.4184808475414568</v>
      </c>
      <c r="I544" s="48">
        <v>1.0690961320385668</v>
      </c>
    </row>
    <row r="545" spans="1:9" x14ac:dyDescent="0.25">
      <c r="A545" s="111"/>
      <c r="B545" s="107">
        <v>2015</v>
      </c>
      <c r="C545" s="58" t="s">
        <v>86</v>
      </c>
      <c r="D545" s="41">
        <v>2684501.1500179619</v>
      </c>
      <c r="E545" s="42">
        <v>36792.823743889065</v>
      </c>
      <c r="F545" s="42">
        <v>2623928.2283905875</v>
      </c>
      <c r="G545" s="41">
        <v>2745074.0716453362</v>
      </c>
      <c r="H545" s="50">
        <v>1.3705646482454621</v>
      </c>
      <c r="I545" s="44">
        <v>1.0345194355981366</v>
      </c>
    </row>
    <row r="546" spans="1:9" x14ac:dyDescent="0.25">
      <c r="A546" s="111"/>
      <c r="B546" s="107"/>
      <c r="C546" s="59" t="s">
        <v>87</v>
      </c>
      <c r="D546" s="52">
        <v>2754090.8342156596</v>
      </c>
      <c r="E546" s="53">
        <v>38638.380151529294</v>
      </c>
      <c r="F546" s="53">
        <v>2690479.5281354622</v>
      </c>
      <c r="G546" s="52">
        <v>2817702.1402958571</v>
      </c>
      <c r="H546" s="54">
        <v>1.4029450180619463</v>
      </c>
      <c r="I546" s="48">
        <v>1.0728312599597312</v>
      </c>
    </row>
    <row r="547" spans="1:9" x14ac:dyDescent="0.25">
      <c r="A547" s="111"/>
      <c r="B547" s="109"/>
      <c r="C547" s="59" t="s">
        <v>84</v>
      </c>
      <c r="D547" s="52">
        <v>2745066.1630711467</v>
      </c>
      <c r="E547" s="53">
        <v>39143.394696338524</v>
      </c>
      <c r="F547" s="53">
        <v>2680623.4392488278</v>
      </c>
      <c r="G547" s="52">
        <v>2809508.8868934656</v>
      </c>
      <c r="H547" s="54">
        <v>1.4259545078704174</v>
      </c>
      <c r="I547" s="48">
        <v>1.088607907391588</v>
      </c>
    </row>
    <row r="548" spans="1:9" x14ac:dyDescent="0.25">
      <c r="A548" s="111"/>
      <c r="B548" s="107"/>
      <c r="C548" s="60" t="s">
        <v>85</v>
      </c>
      <c r="D548" s="45">
        <v>2782697.1395211485</v>
      </c>
      <c r="E548" s="46">
        <v>41430.821607392085</v>
      </c>
      <c r="F548" s="46">
        <v>2714488.5690767798</v>
      </c>
      <c r="G548" s="45">
        <v>2850905.7099655173</v>
      </c>
      <c r="H548" s="56">
        <v>1.4888728284142907</v>
      </c>
      <c r="I548" s="57">
        <v>1.1445400442055995</v>
      </c>
    </row>
    <row r="549" spans="1:9" x14ac:dyDescent="0.25">
      <c r="A549" s="111"/>
      <c r="B549" s="107">
        <v>2016</v>
      </c>
      <c r="C549" s="58" t="s">
        <v>86</v>
      </c>
      <c r="D549" s="41">
        <v>2809654.9251755876</v>
      </c>
      <c r="E549" s="42">
        <v>42262.667164016195</v>
      </c>
      <c r="F549" s="42">
        <v>2740076.867136078</v>
      </c>
      <c r="G549" s="41">
        <v>2879232.9832150973</v>
      </c>
      <c r="H549" s="50">
        <v>1.5041942263203376</v>
      </c>
      <c r="I549" s="44">
        <v>1.1620033410896895</v>
      </c>
    </row>
    <row r="550" spans="1:9" x14ac:dyDescent="0.25">
      <c r="A550" s="111"/>
      <c r="B550" s="107"/>
      <c r="C550" s="59" t="s">
        <v>87</v>
      </c>
      <c r="D550" s="52">
        <v>2752034.2453059917</v>
      </c>
      <c r="E550" s="53">
        <v>41459.548123853325</v>
      </c>
      <c r="F550" s="53">
        <v>2683778.3816980883</v>
      </c>
      <c r="G550" s="52">
        <v>2820290.1089138952</v>
      </c>
      <c r="H550" s="54">
        <v>1.506505531120073</v>
      </c>
      <c r="I550" s="48">
        <v>1.1515863224518914</v>
      </c>
    </row>
    <row r="551" spans="1:9" x14ac:dyDescent="0.25">
      <c r="A551" s="111"/>
      <c r="B551" s="109"/>
      <c r="C551" s="59" t="s">
        <v>84</v>
      </c>
      <c r="D551" s="52">
        <v>2759240.2251432813</v>
      </c>
      <c r="E551" s="53">
        <v>41301.168126411998</v>
      </c>
      <c r="F551" s="53">
        <v>2691245.1063816864</v>
      </c>
      <c r="G551" s="52">
        <v>2827235.3439048762</v>
      </c>
      <c r="H551" s="54">
        <v>1.4968311838186297</v>
      </c>
      <c r="I551" s="48">
        <v>1.1457139393601643</v>
      </c>
    </row>
    <row r="552" spans="1:9" x14ac:dyDescent="0.25">
      <c r="A552" s="111"/>
      <c r="B552" s="107"/>
      <c r="C552" s="60" t="s">
        <v>85</v>
      </c>
      <c r="D552" s="45">
        <v>2776315.8153733909</v>
      </c>
      <c r="E552" s="46">
        <v>41966.214919004844</v>
      </c>
      <c r="F552" s="46">
        <v>2707225.8138833954</v>
      </c>
      <c r="G552" s="45">
        <v>2845405.8168633864</v>
      </c>
      <c r="H552" s="56">
        <v>1.5115792910382837</v>
      </c>
      <c r="I552" s="57">
        <v>1.1606389279815141</v>
      </c>
    </row>
    <row r="553" spans="1:9" x14ac:dyDescent="0.25">
      <c r="A553" s="111"/>
      <c r="B553" s="107">
        <v>2017</v>
      </c>
      <c r="C553" s="58" t="s">
        <v>86</v>
      </c>
      <c r="D553" s="41">
        <v>2835183.5305088125</v>
      </c>
      <c r="E553" s="42">
        <v>40990.539569633904</v>
      </c>
      <c r="F553" s="42">
        <v>2767699.8071039836</v>
      </c>
      <c r="G553" s="41">
        <v>2902667.2539136414</v>
      </c>
      <c r="H553" s="50">
        <v>1.445780815546625</v>
      </c>
      <c r="I553" s="44">
        <v>1.122030421222332</v>
      </c>
    </row>
    <row r="554" spans="1:9" x14ac:dyDescent="0.25">
      <c r="A554" s="111"/>
      <c r="B554" s="107"/>
      <c r="C554" s="59" t="s">
        <v>87</v>
      </c>
      <c r="D554" s="52">
        <v>2770322.6413969528</v>
      </c>
      <c r="E554" s="53">
        <v>43052.88724466291</v>
      </c>
      <c r="F554" s="53">
        <v>2699443.6247969754</v>
      </c>
      <c r="G554" s="52">
        <v>2841201.6579969302</v>
      </c>
      <c r="H554" s="54">
        <v>1.5540748431725344</v>
      </c>
      <c r="I554" s="48">
        <v>1.1919574359421186</v>
      </c>
    </row>
    <row r="555" spans="1:9" x14ac:dyDescent="0.25">
      <c r="A555" s="111"/>
      <c r="B555" s="109"/>
      <c r="C555" s="59" t="s">
        <v>84</v>
      </c>
      <c r="D555" s="52">
        <v>2836304.2499436424</v>
      </c>
      <c r="E555" s="53">
        <v>42781.710174481559</v>
      </c>
      <c r="F555" s="53">
        <v>2765871.6787574114</v>
      </c>
      <c r="G555" s="52">
        <v>2906736.8211298734</v>
      </c>
      <c r="H555" s="54">
        <v>1.5083611067230054</v>
      </c>
      <c r="I555" s="48">
        <v>1.1708326880938782</v>
      </c>
    </row>
    <row r="556" spans="1:9" x14ac:dyDescent="0.25">
      <c r="A556" s="111"/>
      <c r="B556" s="107"/>
      <c r="C556" s="60" t="s">
        <v>85</v>
      </c>
      <c r="D556" s="45">
        <v>2855243.369011458</v>
      </c>
      <c r="E556" s="46">
        <v>43087.842632948457</v>
      </c>
      <c r="F556" s="46">
        <v>2784306.8045045896</v>
      </c>
      <c r="G556" s="45">
        <v>2926179.9335183264</v>
      </c>
      <c r="H556" s="56">
        <v>1.5090777585052697</v>
      </c>
      <c r="I556" s="57">
        <v>1.1753628936303504</v>
      </c>
    </row>
    <row r="557" spans="1:9" x14ac:dyDescent="0.25">
      <c r="A557" s="111"/>
      <c r="B557" s="107">
        <v>2018</v>
      </c>
      <c r="C557" s="58" t="s">
        <v>86</v>
      </c>
      <c r="D557" s="41">
        <v>2801777.0490341624</v>
      </c>
      <c r="E557" s="42">
        <v>44018.261191983198</v>
      </c>
      <c r="F557" s="42">
        <v>2729308.7137980512</v>
      </c>
      <c r="G557" s="41">
        <v>2874245.3842702736</v>
      </c>
      <c r="H557" s="50">
        <v>1.5710836523254879</v>
      </c>
      <c r="I557" s="44">
        <v>1.2119435227652635</v>
      </c>
    </row>
    <row r="558" spans="1:9" x14ac:dyDescent="0.25">
      <c r="A558" s="111"/>
      <c r="B558" s="107"/>
      <c r="C558" s="59" t="s">
        <v>87</v>
      </c>
      <c r="D558" s="52">
        <v>2730592.565995133</v>
      </c>
      <c r="E558" s="53">
        <v>43966.557974038238</v>
      </c>
      <c r="F558" s="53">
        <v>2658209.3510256875</v>
      </c>
      <c r="G558" s="52">
        <v>2802975.7809645785</v>
      </c>
      <c r="H558" s="54">
        <v>1.6101471351517844</v>
      </c>
      <c r="I558" s="48">
        <v>1.2259247262671671</v>
      </c>
    </row>
    <row r="559" spans="1:9" x14ac:dyDescent="0.25">
      <c r="A559" s="111"/>
      <c r="B559" s="109"/>
      <c r="C559" s="59" t="s">
        <v>84</v>
      </c>
      <c r="D559" s="52">
        <v>2769899.1070766868</v>
      </c>
      <c r="E559" s="53">
        <v>42848.944039005561</v>
      </c>
      <c r="F559" s="53">
        <v>2699355.847142159</v>
      </c>
      <c r="G559" s="52">
        <v>2840442.3670112146</v>
      </c>
      <c r="H559" s="54">
        <v>1.5469496318307328</v>
      </c>
      <c r="I559" s="48">
        <v>1.1864002122366692</v>
      </c>
    </row>
    <row r="560" spans="1:9" x14ac:dyDescent="0.25">
      <c r="A560" s="111"/>
      <c r="B560" s="107"/>
      <c r="C560" s="60" t="s">
        <v>85</v>
      </c>
      <c r="D560" s="45">
        <v>2696836.8150229235</v>
      </c>
      <c r="E560" s="46">
        <v>42425.693778280271</v>
      </c>
      <c r="F560" s="46">
        <v>2626990.3622986856</v>
      </c>
      <c r="G560" s="45">
        <v>2766683.2677471614</v>
      </c>
      <c r="H560" s="56">
        <v>1.5731650332695288</v>
      </c>
      <c r="I560" s="57">
        <v>1.1902156717986836</v>
      </c>
    </row>
    <row r="561" spans="1:9" x14ac:dyDescent="0.25">
      <c r="A561" s="111"/>
      <c r="B561" s="109">
        <v>2019</v>
      </c>
      <c r="C561" s="58" t="s">
        <v>86</v>
      </c>
      <c r="D561" s="41">
        <v>2674774.4614495719</v>
      </c>
      <c r="E561" s="42">
        <v>41689.855395182494</v>
      </c>
      <c r="F561" s="42">
        <v>2606139.4373729439</v>
      </c>
      <c r="G561" s="41">
        <v>2743409.4855261999</v>
      </c>
      <c r="H561" s="50">
        <v>1.5586306806813544</v>
      </c>
      <c r="I561" s="44">
        <v>1.1743051296345717</v>
      </c>
    </row>
    <row r="562" spans="1:9" x14ac:dyDescent="0.25">
      <c r="A562" s="111"/>
      <c r="B562" s="109"/>
      <c r="C562" s="59" t="s">
        <v>87</v>
      </c>
      <c r="D562" s="52">
        <v>2662804.9512381149</v>
      </c>
      <c r="E562" s="53">
        <v>42104.947250564401</v>
      </c>
      <c r="F562" s="53">
        <v>2593486.5513325687</v>
      </c>
      <c r="G562" s="52">
        <v>2732123.351143661</v>
      </c>
      <c r="H562" s="54">
        <v>1.5812253627884767</v>
      </c>
      <c r="I562" s="48">
        <v>1.1886154939684699</v>
      </c>
    </row>
    <row r="563" spans="1:9" x14ac:dyDescent="0.25">
      <c r="A563" s="111"/>
      <c r="B563" s="109"/>
      <c r="C563" s="59" t="s">
        <v>84</v>
      </c>
      <c r="D563" s="52">
        <v>2683661.3073563427</v>
      </c>
      <c r="E563" s="53">
        <v>42543.769724113874</v>
      </c>
      <c r="F563" s="53">
        <v>2613620.4633273538</v>
      </c>
      <c r="G563" s="52">
        <v>2753702.1513853315</v>
      </c>
      <c r="H563" s="54">
        <v>1.5852883375221245</v>
      </c>
      <c r="I563" s="48">
        <v>1.1964052510640391</v>
      </c>
    </row>
    <row r="564" spans="1:9" x14ac:dyDescent="0.25">
      <c r="A564" s="111"/>
      <c r="B564" s="109"/>
      <c r="C564" s="60" t="s">
        <v>85</v>
      </c>
      <c r="D564" s="61">
        <v>2655965.2170852418</v>
      </c>
      <c r="E564" s="46">
        <v>42012.125868957366</v>
      </c>
      <c r="F564" s="46">
        <v>2586799.0290964441</v>
      </c>
      <c r="G564" s="45">
        <v>2725131.4050740395</v>
      </c>
      <c r="H564" s="56">
        <v>1.5818025627256931</v>
      </c>
      <c r="I564" s="57">
        <v>1.1646828536923706</v>
      </c>
    </row>
    <row r="565" spans="1:9" x14ac:dyDescent="0.25">
      <c r="A565" s="111"/>
      <c r="B565" s="109">
        <v>2020</v>
      </c>
      <c r="C565" s="58" t="s">
        <v>86</v>
      </c>
      <c r="D565" s="62">
        <v>2819260.4144403874</v>
      </c>
      <c r="E565" s="42">
        <v>48672.193036280834</v>
      </c>
      <c r="F565" s="62">
        <v>2739129.5002401629</v>
      </c>
      <c r="G565" s="42">
        <v>2899391.3286406118</v>
      </c>
      <c r="H565" s="63">
        <v>1.7264170697740273</v>
      </c>
      <c r="I565" s="64">
        <v>1.3149163390158543</v>
      </c>
    </row>
    <row r="566" spans="1:9" ht="16.5" customHeight="1" x14ac:dyDescent="0.25">
      <c r="A566" s="111"/>
      <c r="B566" s="109"/>
      <c r="C566" s="59" t="s">
        <v>87</v>
      </c>
      <c r="D566" s="65">
        <v>3356520.1803908278</v>
      </c>
      <c r="E566" s="53">
        <v>57808.765034236909</v>
      </c>
      <c r="F566" s="65">
        <v>3261347.0382943605</v>
      </c>
      <c r="G566" s="53">
        <v>3451693.3224872951</v>
      </c>
      <c r="H566" s="48">
        <v>1.7222826596414429</v>
      </c>
      <c r="I566" s="66">
        <v>1.446152749021933</v>
      </c>
    </row>
    <row r="567" spans="1:9" x14ac:dyDescent="0.25">
      <c r="A567" s="111"/>
      <c r="B567" s="109"/>
      <c r="C567" s="59" t="s">
        <v>84</v>
      </c>
      <c r="D567" s="93">
        <v>3126559.27519876</v>
      </c>
      <c r="E567" s="67">
        <v>50302.636050596084</v>
      </c>
      <c r="F567" s="93">
        <v>3043744.0995930331</v>
      </c>
      <c r="G567" s="67">
        <v>3209374.4508044869</v>
      </c>
      <c r="H567" s="48">
        <v>1.6088815730959802</v>
      </c>
      <c r="I567" s="66">
        <v>1.235398723543861</v>
      </c>
    </row>
    <row r="568" spans="1:9" x14ac:dyDescent="0.25">
      <c r="A568" s="111"/>
      <c r="B568" s="109"/>
      <c r="C568" s="59" t="s">
        <v>85</v>
      </c>
      <c r="D568" s="68">
        <v>3032170.2184594423</v>
      </c>
      <c r="E568" s="69">
        <v>50520.361377091431</v>
      </c>
      <c r="F568" s="68">
        <v>2948996.1519290302</v>
      </c>
      <c r="G568" s="69">
        <v>3115344.2849898543</v>
      </c>
      <c r="H568" s="57">
        <v>1.6661452932137617</v>
      </c>
      <c r="I568" s="70">
        <v>1.3279454999991602</v>
      </c>
    </row>
    <row r="569" spans="1:9" x14ac:dyDescent="0.25">
      <c r="A569" s="111"/>
      <c r="B569" s="109">
        <v>2021</v>
      </c>
      <c r="C569" s="58" t="s">
        <v>86</v>
      </c>
      <c r="D569" s="87">
        <v>2977062.3323328532</v>
      </c>
      <c r="E569" s="85">
        <v>49863.161890807445</v>
      </c>
      <c r="F569" s="88">
        <v>2894971.1105291992</v>
      </c>
      <c r="G569" s="85">
        <v>3059153.5541365072</v>
      </c>
      <c r="H569" s="50">
        <v>1.6749115847948743</v>
      </c>
      <c r="I569" s="44">
        <v>1.2860686433700668</v>
      </c>
    </row>
    <row r="570" spans="1:9" x14ac:dyDescent="0.25">
      <c r="A570" s="111"/>
      <c r="B570" s="109"/>
      <c r="C570" s="59" t="s">
        <v>87</v>
      </c>
      <c r="D570" s="89">
        <v>2907724.6674599191</v>
      </c>
      <c r="E570" s="67">
        <v>46830.067248378342</v>
      </c>
      <c r="F570" s="93">
        <v>2830626.9205102739</v>
      </c>
      <c r="G570" s="67">
        <v>2984822.4144095643</v>
      </c>
      <c r="H570" s="54">
        <v>1.61053994459824</v>
      </c>
      <c r="I570" s="48">
        <v>1.2206599449134732</v>
      </c>
    </row>
    <row r="571" spans="1:9" x14ac:dyDescent="0.25">
      <c r="A571" s="111"/>
      <c r="B571" s="109"/>
      <c r="C571" s="59" t="s">
        <v>84</v>
      </c>
      <c r="D571" s="89">
        <v>2879896.2488070205</v>
      </c>
      <c r="E571" s="67">
        <v>46464.896565704461</v>
      </c>
      <c r="F571" s="93">
        <v>2803399.693325602</v>
      </c>
      <c r="G571" s="67">
        <v>2956392.804288439</v>
      </c>
      <c r="H571" s="54">
        <v>1.6134225871835577</v>
      </c>
      <c r="I571" s="48">
        <v>1.2163822034733007</v>
      </c>
    </row>
    <row r="572" spans="1:9" x14ac:dyDescent="0.25">
      <c r="A572" s="111"/>
      <c r="B572" s="109"/>
      <c r="C572" s="59" t="s">
        <v>85</v>
      </c>
      <c r="D572" s="89">
        <v>2815210.1519989781</v>
      </c>
      <c r="E572" s="67">
        <v>44562.687958950344</v>
      </c>
      <c r="F572" s="93">
        <v>2741844.9394110716</v>
      </c>
      <c r="G572" s="67">
        <v>2888575.3645868846</v>
      </c>
      <c r="H572" s="54">
        <v>1.5829258049282042</v>
      </c>
      <c r="I572" s="48">
        <v>1.2622059993853341</v>
      </c>
    </row>
    <row r="573" spans="1:9" x14ac:dyDescent="0.25">
      <c r="A573" s="111"/>
      <c r="B573" s="107">
        <v>2022</v>
      </c>
      <c r="C573" s="58" t="s">
        <v>86</v>
      </c>
      <c r="D573" s="87">
        <v>2855342.8085299213</v>
      </c>
      <c r="E573" s="85">
        <v>43508.146388730747</v>
      </c>
      <c r="F573" s="88">
        <v>2783713.5379012469</v>
      </c>
      <c r="G573" s="85">
        <v>2926972.0791585958</v>
      </c>
      <c r="H573" s="50">
        <v>1.5237451089500178</v>
      </c>
      <c r="I573" s="44">
        <v>1.2155874131158797</v>
      </c>
    </row>
    <row r="574" spans="1:9" x14ac:dyDescent="0.25">
      <c r="A574" s="111"/>
      <c r="B574" s="107"/>
      <c r="C574" s="59" t="s">
        <v>87</v>
      </c>
      <c r="D574" s="89">
        <v>2895918.653975754</v>
      </c>
      <c r="E574" s="67">
        <v>42959.358574281403</v>
      </c>
      <c r="F574" s="93">
        <v>2825192.8130663945</v>
      </c>
      <c r="G574" s="67">
        <v>2966644.4948851136</v>
      </c>
      <c r="H574" s="54">
        <v>1.4834449343148255</v>
      </c>
      <c r="I574" s="48">
        <v>1.1772859442897505</v>
      </c>
    </row>
    <row r="575" spans="1:9" x14ac:dyDescent="0.25">
      <c r="A575" s="111"/>
      <c r="B575" s="107"/>
      <c r="C575" s="59" t="s">
        <v>84</v>
      </c>
      <c r="D575" s="89">
        <v>2966061.7028355217</v>
      </c>
      <c r="E575" s="67">
        <v>46273.779740872742</v>
      </c>
      <c r="F575" s="93">
        <v>2889879.5895563839</v>
      </c>
      <c r="G575" s="67">
        <v>3042243.8161146594</v>
      </c>
      <c r="H575" s="54">
        <v>1.5601084662748428</v>
      </c>
      <c r="I575" s="48">
        <v>1.2551799980181622</v>
      </c>
    </row>
    <row r="576" spans="1:9" x14ac:dyDescent="0.25">
      <c r="A576" s="111"/>
      <c r="B576" s="107"/>
      <c r="C576" s="60" t="s">
        <v>85</v>
      </c>
      <c r="D576" s="90">
        <v>2868091.7244044235</v>
      </c>
      <c r="E576" s="69">
        <v>44879.360632331322</v>
      </c>
      <c r="F576" s="68">
        <v>2794205.3557218164</v>
      </c>
      <c r="G576" s="69">
        <v>2941978.0930870306</v>
      </c>
      <c r="H576" s="56">
        <v>1.5647812184825014</v>
      </c>
      <c r="I576" s="57">
        <v>1.2376989157243399</v>
      </c>
    </row>
    <row r="577" spans="1:9" x14ac:dyDescent="0.25">
      <c r="A577" s="111"/>
      <c r="B577" s="107">
        <v>2023</v>
      </c>
      <c r="C577" s="91" t="s">
        <v>86</v>
      </c>
      <c r="D577" s="89">
        <v>2865664.3146325704</v>
      </c>
      <c r="E577" s="67">
        <v>47127.95313511823</v>
      </c>
      <c r="F577" s="93">
        <v>2788075.9463501708</v>
      </c>
      <c r="G577" s="67">
        <v>2943252.68291497</v>
      </c>
      <c r="H577" s="47">
        <v>1.6445734029095758</v>
      </c>
      <c r="I577" s="48">
        <v>1.2894886747638696</v>
      </c>
    </row>
    <row r="578" spans="1:9" x14ac:dyDescent="0.25">
      <c r="A578" s="111"/>
      <c r="B578" s="107"/>
      <c r="C578" s="51" t="s">
        <v>87</v>
      </c>
      <c r="D578" s="89">
        <v>2880070.523124876</v>
      </c>
      <c r="E578" s="67">
        <v>48939.276756129999</v>
      </c>
      <c r="F578" s="93">
        <v>2799500.0400516926</v>
      </c>
      <c r="G578" s="67">
        <v>2960641.0061980593</v>
      </c>
      <c r="H578" s="47">
        <v>1.6992388333265842</v>
      </c>
      <c r="I578" s="48">
        <v>1.3162641667214057</v>
      </c>
    </row>
    <row r="579" spans="1:9" x14ac:dyDescent="0.25">
      <c r="A579" s="111"/>
      <c r="B579" s="107"/>
      <c r="C579" s="59" t="s">
        <v>84</v>
      </c>
      <c r="D579" s="89">
        <v>2870295.1446405239</v>
      </c>
      <c r="E579" s="67">
        <v>47976.97240790545</v>
      </c>
      <c r="F579" s="93">
        <v>2791309.1445624838</v>
      </c>
      <c r="G579" s="67">
        <v>2949281.1447185641</v>
      </c>
      <c r="H579" s="47">
        <v>1.6714996190370552</v>
      </c>
      <c r="I579" s="48">
        <v>1.2759169668415478</v>
      </c>
    </row>
    <row r="580" spans="1:9" x14ac:dyDescent="0.25">
      <c r="A580" s="111"/>
      <c r="B580" s="107"/>
      <c r="C580" s="60" t="s">
        <v>85</v>
      </c>
      <c r="D580" s="90">
        <v>2817642.0366639323</v>
      </c>
      <c r="E580" s="69">
        <v>48936.026825534376</v>
      </c>
      <c r="F580" s="68">
        <v>2737076.9745503468</v>
      </c>
      <c r="G580" s="69">
        <v>2898207.0987775177</v>
      </c>
      <c r="H580" s="94">
        <v>1.7367723148918619</v>
      </c>
      <c r="I580" s="57">
        <v>1.3055262124190956</v>
      </c>
    </row>
    <row r="581" spans="1:9" x14ac:dyDescent="0.25">
      <c r="A581" s="111"/>
      <c r="B581" s="107">
        <v>2024</v>
      </c>
      <c r="C581" s="91" t="s">
        <v>86</v>
      </c>
      <c r="D581" s="89">
        <v>2817620.6655899133</v>
      </c>
      <c r="E581" s="67">
        <v>48460.414716203966</v>
      </c>
      <c r="F581" s="93">
        <v>2737838.6896930905</v>
      </c>
      <c r="G581" s="67">
        <v>2897402.641486736</v>
      </c>
      <c r="H581" s="47">
        <v>1.7199055681279232</v>
      </c>
      <c r="I581" s="48">
        <v>1.2811314627603458</v>
      </c>
    </row>
    <row r="582" spans="1:9" x14ac:dyDescent="0.25">
      <c r="A582" s="111"/>
      <c r="B582" s="107"/>
      <c r="C582" s="51" t="s">
        <v>87</v>
      </c>
      <c r="D582" s="89">
        <v>2804215.7344930512</v>
      </c>
      <c r="E582" s="67">
        <v>50494.438041480069</v>
      </c>
      <c r="F582" s="93">
        <v>2721084.9337298097</v>
      </c>
      <c r="G582" s="67">
        <v>2887346.5352562927</v>
      </c>
      <c r="H582" s="47">
        <v>1.8006616759323084</v>
      </c>
      <c r="I582" s="48">
        <v>1.3235356222563028</v>
      </c>
    </row>
    <row r="583" spans="1:9" ht="18" x14ac:dyDescent="0.25">
      <c r="A583" s="113"/>
      <c r="B583" s="108">
        <v>2024</v>
      </c>
      <c r="C583" s="51" t="s">
        <v>160</v>
      </c>
      <c r="D583" s="90">
        <v>2792511.1952388966</v>
      </c>
      <c r="E583" s="69">
        <v>48385.077714775281</v>
      </c>
      <c r="F583" s="68">
        <v>2712853.10988469</v>
      </c>
      <c r="G583" s="69">
        <v>2872169.2805931033</v>
      </c>
      <c r="H583" s="94">
        <v>1.7326726495231111</v>
      </c>
      <c r="I583" s="57">
        <v>1.2703458590065895</v>
      </c>
    </row>
    <row r="584" spans="1:9" ht="15" customHeight="1" x14ac:dyDescent="0.25">
      <c r="A584" s="110" t="s">
        <v>110</v>
      </c>
      <c r="B584" s="112">
        <v>2014</v>
      </c>
      <c r="C584" s="71" t="s">
        <v>84</v>
      </c>
      <c r="D584" s="41">
        <v>384483.21434235398</v>
      </c>
      <c r="E584" s="42">
        <v>14635.675870702333</v>
      </c>
      <c r="F584" s="42">
        <v>360388.1447806721</v>
      </c>
      <c r="G584" s="42">
        <v>408578.28390403587</v>
      </c>
      <c r="H584" s="43">
        <v>3.8065838311657321</v>
      </c>
      <c r="I584" s="44">
        <v>1.0796607136624299</v>
      </c>
    </row>
    <row r="585" spans="1:9" x14ac:dyDescent="0.25">
      <c r="A585" s="111"/>
      <c r="B585" s="107"/>
      <c r="C585" s="76" t="s">
        <v>85</v>
      </c>
      <c r="D585" s="45">
        <v>339029.03143792506</v>
      </c>
      <c r="E585" s="46">
        <v>14231.960500190113</v>
      </c>
      <c r="F585" s="46">
        <v>315598.60832110501</v>
      </c>
      <c r="G585" s="46">
        <v>362459.45455474511</v>
      </c>
      <c r="H585" s="47">
        <v>4.1978589384596496</v>
      </c>
      <c r="I585" s="48">
        <v>1.1178892700099925</v>
      </c>
    </row>
    <row r="586" spans="1:9" x14ac:dyDescent="0.25">
      <c r="A586" s="111"/>
      <c r="B586" s="107">
        <v>2015</v>
      </c>
      <c r="C586" s="58" t="s">
        <v>86</v>
      </c>
      <c r="D586" s="41">
        <v>339297.48324325355</v>
      </c>
      <c r="E586" s="42">
        <v>13829.798516987272</v>
      </c>
      <c r="F586" s="42">
        <v>316529.14919194317</v>
      </c>
      <c r="G586" s="41">
        <v>362065.81729456392</v>
      </c>
      <c r="H586" s="50">
        <v>4.0760097554487995</v>
      </c>
      <c r="I586" s="44">
        <v>1.085871400078682</v>
      </c>
    </row>
    <row r="587" spans="1:9" x14ac:dyDescent="0.25">
      <c r="A587" s="111"/>
      <c r="B587" s="107"/>
      <c r="C587" s="59" t="s">
        <v>87</v>
      </c>
      <c r="D587" s="52">
        <v>342020.82012753654</v>
      </c>
      <c r="E587" s="53">
        <v>14725.695369365771</v>
      </c>
      <c r="F587" s="53">
        <v>317777.54927324847</v>
      </c>
      <c r="G587" s="52">
        <v>366264.09098182461</v>
      </c>
      <c r="H587" s="54">
        <v>4.3054967717680723</v>
      </c>
      <c r="I587" s="48">
        <v>1.1516116175759035</v>
      </c>
    </row>
    <row r="588" spans="1:9" x14ac:dyDescent="0.25">
      <c r="A588" s="111"/>
      <c r="B588" s="109"/>
      <c r="C588" s="59" t="s">
        <v>84</v>
      </c>
      <c r="D588" s="52">
        <v>370902.02296203229</v>
      </c>
      <c r="E588" s="53">
        <v>15448.464176327559</v>
      </c>
      <c r="F588" s="53">
        <v>345468.84022156888</v>
      </c>
      <c r="G588" s="52">
        <v>396335.2057024957</v>
      </c>
      <c r="H588" s="54">
        <v>4.1651064755473053</v>
      </c>
      <c r="I588" s="48">
        <v>1.1602478629325739</v>
      </c>
    </row>
    <row r="589" spans="1:9" x14ac:dyDescent="0.25">
      <c r="A589" s="111"/>
      <c r="B589" s="107"/>
      <c r="C589" s="60" t="s">
        <v>85</v>
      </c>
      <c r="D589" s="45">
        <v>302301.82586290623</v>
      </c>
      <c r="E589" s="46">
        <v>13520.019646517439</v>
      </c>
      <c r="F589" s="46">
        <v>280043.48830910312</v>
      </c>
      <c r="G589" s="45">
        <v>324560.16341670934</v>
      </c>
      <c r="H589" s="56">
        <v>4.472357918423147</v>
      </c>
      <c r="I589" s="57">
        <v>1.1245024392937846</v>
      </c>
    </row>
    <row r="590" spans="1:9" x14ac:dyDescent="0.25">
      <c r="A590" s="111"/>
      <c r="B590" s="107">
        <v>2016</v>
      </c>
      <c r="C590" s="58" t="s">
        <v>86</v>
      </c>
      <c r="D590" s="41">
        <v>355804.67748887447</v>
      </c>
      <c r="E590" s="42">
        <v>15712.519979876022</v>
      </c>
      <c r="F590" s="42">
        <v>329936.77324932389</v>
      </c>
      <c r="G590" s="41">
        <v>381672.58172842505</v>
      </c>
      <c r="H590" s="50">
        <v>4.4160521134147634</v>
      </c>
      <c r="I590" s="44">
        <v>1.2047998956067572</v>
      </c>
    </row>
    <row r="591" spans="1:9" x14ac:dyDescent="0.25">
      <c r="A591" s="111"/>
      <c r="B591" s="107"/>
      <c r="C591" s="59" t="s">
        <v>87</v>
      </c>
      <c r="D591" s="52">
        <v>349192.94986103062</v>
      </c>
      <c r="E591" s="53">
        <v>15393.597277685412</v>
      </c>
      <c r="F591" s="53">
        <v>323850.09583179967</v>
      </c>
      <c r="G591" s="52">
        <v>374535.80389026157</v>
      </c>
      <c r="H591" s="54">
        <v>4.4083356447521771</v>
      </c>
      <c r="I591" s="48">
        <v>1.1914435273465627</v>
      </c>
    </row>
    <row r="592" spans="1:9" x14ac:dyDescent="0.25">
      <c r="A592" s="111"/>
      <c r="B592" s="109"/>
      <c r="C592" s="59" t="s">
        <v>84</v>
      </c>
      <c r="D592" s="52">
        <v>332576.65331157082</v>
      </c>
      <c r="E592" s="53">
        <v>15854.024939870989</v>
      </c>
      <c r="F592" s="53">
        <v>306475.78601076338</v>
      </c>
      <c r="G592" s="52">
        <v>358677.52061237826</v>
      </c>
      <c r="H592" s="54">
        <v>4.7670288283941318</v>
      </c>
      <c r="I592" s="48">
        <v>1.2572960294139952</v>
      </c>
    </row>
    <row r="593" spans="1:9" x14ac:dyDescent="0.25">
      <c r="A593" s="111"/>
      <c r="B593" s="107"/>
      <c r="C593" s="60" t="s">
        <v>85</v>
      </c>
      <c r="D593" s="45">
        <v>301798.31134524604</v>
      </c>
      <c r="E593" s="46">
        <v>16242.260374491776</v>
      </c>
      <c r="F593" s="46">
        <v>275058.28259496816</v>
      </c>
      <c r="G593" s="45">
        <v>328538.34009552392</v>
      </c>
      <c r="H593" s="56">
        <v>5.3818261282155531</v>
      </c>
      <c r="I593" s="57">
        <v>1.3520441008159663</v>
      </c>
    </row>
    <row r="594" spans="1:9" x14ac:dyDescent="0.25">
      <c r="A594" s="111"/>
      <c r="B594" s="107">
        <v>2017</v>
      </c>
      <c r="C594" s="58" t="s">
        <v>86</v>
      </c>
      <c r="D594" s="41">
        <v>295219.33085928438</v>
      </c>
      <c r="E594" s="42">
        <v>16787.136801584722</v>
      </c>
      <c r="F594" s="42">
        <v>267582.25877945271</v>
      </c>
      <c r="G594" s="41">
        <v>322856.40293911606</v>
      </c>
      <c r="H594" s="50">
        <v>5.6863270954252902</v>
      </c>
      <c r="I594" s="44">
        <v>1.4128571144717708</v>
      </c>
    </row>
    <row r="595" spans="1:9" x14ac:dyDescent="0.25">
      <c r="A595" s="111"/>
      <c r="B595" s="107"/>
      <c r="C595" s="59" t="s">
        <v>87</v>
      </c>
      <c r="D595" s="52">
        <v>262642.91076569253</v>
      </c>
      <c r="E595" s="53">
        <v>14121.714974486114</v>
      </c>
      <c r="F595" s="53">
        <v>239393.98754229519</v>
      </c>
      <c r="G595" s="52">
        <v>285891.83398908988</v>
      </c>
      <c r="H595" s="54">
        <v>5.3767737089558443</v>
      </c>
      <c r="I595" s="48">
        <v>1.2599552615466441</v>
      </c>
    </row>
    <row r="596" spans="1:9" x14ac:dyDescent="0.25">
      <c r="A596" s="111"/>
      <c r="B596" s="109"/>
      <c r="C596" s="59" t="s">
        <v>84</v>
      </c>
      <c r="D596" s="52">
        <v>275405.45290805178</v>
      </c>
      <c r="E596" s="53">
        <v>13788.257167550364</v>
      </c>
      <c r="F596" s="53">
        <v>252705.50939184285</v>
      </c>
      <c r="G596" s="52">
        <v>298105.39642426069</v>
      </c>
      <c r="H596" s="54">
        <v>5.0065301982796173</v>
      </c>
      <c r="I596" s="48">
        <v>1.2014084075350999</v>
      </c>
    </row>
    <row r="597" spans="1:9" x14ac:dyDescent="0.25">
      <c r="A597" s="111"/>
      <c r="B597" s="107"/>
      <c r="C597" s="60" t="s">
        <v>85</v>
      </c>
      <c r="D597" s="45">
        <v>252383.32973161875</v>
      </c>
      <c r="E597" s="46">
        <v>13584.406066537244</v>
      </c>
      <c r="F597" s="46">
        <v>230018.99124674077</v>
      </c>
      <c r="G597" s="45">
        <v>274747.66821649676</v>
      </c>
      <c r="H597" s="56">
        <v>5.3824498159140424</v>
      </c>
      <c r="I597" s="57">
        <v>1.2363662838167087</v>
      </c>
    </row>
    <row r="598" spans="1:9" x14ac:dyDescent="0.25">
      <c r="A598" s="111"/>
      <c r="B598" s="107">
        <v>2018</v>
      </c>
      <c r="C598" s="58" t="s">
        <v>86</v>
      </c>
      <c r="D598" s="41">
        <v>260331.75609428683</v>
      </c>
      <c r="E598" s="42">
        <v>14369.382061272145</v>
      </c>
      <c r="F598" s="42">
        <v>236675.0925152702</v>
      </c>
      <c r="G598" s="41">
        <v>283988.41967330343</v>
      </c>
      <c r="H598" s="50">
        <v>5.519642427360206</v>
      </c>
      <c r="I598" s="44">
        <v>1.2877215324069702</v>
      </c>
    </row>
    <row r="599" spans="1:9" x14ac:dyDescent="0.25">
      <c r="A599" s="111"/>
      <c r="B599" s="107"/>
      <c r="C599" s="59" t="s">
        <v>87</v>
      </c>
      <c r="D599" s="52">
        <v>291906.5745476539</v>
      </c>
      <c r="E599" s="53">
        <v>15758.055617923683</v>
      </c>
      <c r="F599" s="53">
        <v>265963.7038784019</v>
      </c>
      <c r="G599" s="52">
        <v>317849.44521690591</v>
      </c>
      <c r="H599" s="54">
        <v>5.3983215836583263</v>
      </c>
      <c r="I599" s="48">
        <v>1.3337372392286468</v>
      </c>
    </row>
    <row r="600" spans="1:9" x14ac:dyDescent="0.25">
      <c r="A600" s="111"/>
      <c r="B600" s="109"/>
      <c r="C600" s="59" t="s">
        <v>84</v>
      </c>
      <c r="D600" s="52">
        <v>282394.06922869902</v>
      </c>
      <c r="E600" s="53">
        <v>14273.893641644203</v>
      </c>
      <c r="F600" s="53">
        <v>258894.61056003958</v>
      </c>
      <c r="G600" s="52">
        <v>305893.52789735846</v>
      </c>
      <c r="H600" s="54">
        <v>5.0546010688646508</v>
      </c>
      <c r="I600" s="48">
        <v>1.2282635354715719</v>
      </c>
    </row>
    <row r="601" spans="1:9" x14ac:dyDescent="0.25">
      <c r="A601" s="111"/>
      <c r="B601" s="107"/>
      <c r="C601" s="60" t="s">
        <v>85</v>
      </c>
      <c r="D601" s="45">
        <v>295863.58639013919</v>
      </c>
      <c r="E601" s="46">
        <v>14960.460952896985</v>
      </c>
      <c r="F601" s="46">
        <v>271233.81523918925</v>
      </c>
      <c r="G601" s="45">
        <v>320493.35754108912</v>
      </c>
      <c r="H601" s="56">
        <v>5.0565401222337112</v>
      </c>
      <c r="I601" s="57">
        <v>1.2577493031701017</v>
      </c>
    </row>
    <row r="602" spans="1:9" x14ac:dyDescent="0.25">
      <c r="A602" s="111"/>
      <c r="B602" s="109">
        <v>2019</v>
      </c>
      <c r="C602" s="58" t="s">
        <v>86</v>
      </c>
      <c r="D602" s="41">
        <v>298495.00117796758</v>
      </c>
      <c r="E602" s="42">
        <v>16260.449869622178</v>
      </c>
      <c r="F602" s="42">
        <v>271725.02661894599</v>
      </c>
      <c r="G602" s="41">
        <v>325264.97573698917</v>
      </c>
      <c r="H602" s="50">
        <v>5.4474781170380249</v>
      </c>
      <c r="I602" s="44">
        <v>1.3610134204346087</v>
      </c>
    </row>
    <row r="603" spans="1:9" x14ac:dyDescent="0.25">
      <c r="A603" s="111"/>
      <c r="B603" s="109"/>
      <c r="C603" s="59" t="s">
        <v>87</v>
      </c>
      <c r="D603" s="52">
        <v>331690.16714257601</v>
      </c>
      <c r="E603" s="53">
        <v>17291.644893020602</v>
      </c>
      <c r="F603" s="53">
        <v>303222.51110714354</v>
      </c>
      <c r="G603" s="52">
        <v>360157.82317800849</v>
      </c>
      <c r="H603" s="54">
        <v>5.213191889884345</v>
      </c>
      <c r="I603" s="48">
        <v>1.3731333404546278</v>
      </c>
    </row>
    <row r="604" spans="1:9" x14ac:dyDescent="0.25">
      <c r="A604" s="111"/>
      <c r="B604" s="109"/>
      <c r="C604" s="59" t="s">
        <v>84</v>
      </c>
      <c r="D604" s="52">
        <v>334360.33235612261</v>
      </c>
      <c r="E604" s="53">
        <v>16155.440854870563</v>
      </c>
      <c r="F604" s="53">
        <v>307763.23669503484</v>
      </c>
      <c r="G604" s="52">
        <v>360957.42801721039</v>
      </c>
      <c r="H604" s="54">
        <v>4.8317456622407065</v>
      </c>
      <c r="I604" s="48">
        <v>1.2777847706669998</v>
      </c>
    </row>
    <row r="605" spans="1:9" x14ac:dyDescent="0.25">
      <c r="A605" s="111"/>
      <c r="B605" s="109"/>
      <c r="C605" s="60" t="s">
        <v>85</v>
      </c>
      <c r="D605" s="61">
        <v>301482.84782747575</v>
      </c>
      <c r="E605" s="46">
        <v>14954.025344094842</v>
      </c>
      <c r="F605" s="46">
        <v>276863.45743135299</v>
      </c>
      <c r="G605" s="45">
        <v>326102.23822359851</v>
      </c>
      <c r="H605" s="56">
        <v>4.9601579167290861</v>
      </c>
      <c r="I605" s="57">
        <v>1.1652298059059323</v>
      </c>
    </row>
    <row r="606" spans="1:9" ht="16.5" customHeight="1" x14ac:dyDescent="0.25">
      <c r="A606" s="111"/>
      <c r="B606" s="109">
        <v>2020</v>
      </c>
      <c r="C606" s="58" t="s">
        <v>86</v>
      </c>
      <c r="D606" s="62">
        <v>294073.76088890817</v>
      </c>
      <c r="E606" s="42">
        <v>16134.038463014387</v>
      </c>
      <c r="F606" s="62">
        <v>267511.66924822063</v>
      </c>
      <c r="G606" s="42">
        <v>320635.85252959572</v>
      </c>
      <c r="H606" s="63">
        <v>5.4863917182700703</v>
      </c>
      <c r="I606" s="64">
        <v>1.2727092478338762</v>
      </c>
    </row>
    <row r="607" spans="1:9" ht="16.5" customHeight="1" x14ac:dyDescent="0.25">
      <c r="A607" s="111"/>
      <c r="B607" s="109"/>
      <c r="C607" s="59" t="s">
        <v>87</v>
      </c>
      <c r="D607" s="65">
        <v>148971.45936743263</v>
      </c>
      <c r="E607" s="53">
        <v>12735.582763916835</v>
      </c>
      <c r="F607" s="65">
        <v>128004.30278912268</v>
      </c>
      <c r="G607" s="53">
        <v>169938.61594574258</v>
      </c>
      <c r="H607" s="48">
        <v>8.5490085268648599</v>
      </c>
      <c r="I607" s="66">
        <v>1.3449577465223994</v>
      </c>
    </row>
    <row r="608" spans="1:9" x14ac:dyDescent="0.25">
      <c r="A608" s="111"/>
      <c r="B608" s="109"/>
      <c r="C608" s="59" t="s">
        <v>84</v>
      </c>
      <c r="D608" s="93">
        <v>343048.1088687653</v>
      </c>
      <c r="E608" s="67">
        <v>18580.686156273045</v>
      </c>
      <c r="F608" s="93">
        <v>312458.00648608082</v>
      </c>
      <c r="G608" s="67">
        <v>373638.21125144977</v>
      </c>
      <c r="H608" s="48">
        <v>5.4163499742192656</v>
      </c>
      <c r="I608" s="66">
        <v>1.3135876419319976</v>
      </c>
    </row>
    <row r="609" spans="1:9" ht="16.5" customHeight="1" x14ac:dyDescent="0.25">
      <c r="A609" s="111"/>
      <c r="B609" s="109"/>
      <c r="C609" s="59" t="s">
        <v>85</v>
      </c>
      <c r="D609" s="68">
        <v>359985.47987832053</v>
      </c>
      <c r="E609" s="69">
        <v>18549.088422123306</v>
      </c>
      <c r="F609" s="68">
        <v>329447.23604066332</v>
      </c>
      <c r="G609" s="69">
        <v>390523.72371597774</v>
      </c>
      <c r="H609" s="57">
        <v>5.1527323903156104</v>
      </c>
      <c r="I609" s="70">
        <v>1.2847696646998814</v>
      </c>
    </row>
    <row r="610" spans="1:9" ht="16.5" customHeight="1" x14ac:dyDescent="0.25">
      <c r="A610" s="111"/>
      <c r="B610" s="109">
        <v>2021</v>
      </c>
      <c r="C610" s="58" t="s">
        <v>86</v>
      </c>
      <c r="D610" s="87">
        <v>407024.54591466824</v>
      </c>
      <c r="E610" s="85">
        <v>19869.782976953778</v>
      </c>
      <c r="F610" s="88">
        <v>374312.3251148017</v>
      </c>
      <c r="G610" s="85">
        <v>439736.76671453478</v>
      </c>
      <c r="H610" s="50">
        <v>4.8817161462098735</v>
      </c>
      <c r="I610" s="44">
        <v>1.327007246456793</v>
      </c>
    </row>
    <row r="611" spans="1:9" x14ac:dyDescent="0.25">
      <c r="A611" s="111"/>
      <c r="B611" s="109"/>
      <c r="C611" s="59" t="s">
        <v>87</v>
      </c>
      <c r="D611" s="89">
        <v>394927.87521031412</v>
      </c>
      <c r="E611" s="67">
        <v>20481.769335790501</v>
      </c>
      <c r="F611" s="93">
        <v>361208.12287776836</v>
      </c>
      <c r="G611" s="67">
        <v>428647.62754285987</v>
      </c>
      <c r="H611" s="54">
        <v>5.1862050317119754</v>
      </c>
      <c r="I611" s="48">
        <v>1.3883978087142652</v>
      </c>
    </row>
    <row r="612" spans="1:9" x14ac:dyDescent="0.25">
      <c r="A612" s="111"/>
      <c r="B612" s="109"/>
      <c r="C612" s="59" t="s">
        <v>84</v>
      </c>
      <c r="D612" s="89">
        <v>349467.21435238741</v>
      </c>
      <c r="E612" s="67">
        <v>16994.804448561586</v>
      </c>
      <c r="F612" s="93">
        <v>321488.15709661803</v>
      </c>
      <c r="G612" s="67">
        <v>377446.27160815679</v>
      </c>
      <c r="H612" s="54">
        <v>4.8630611830226718</v>
      </c>
      <c r="I612" s="48">
        <v>1.2237668175552681</v>
      </c>
    </row>
    <row r="613" spans="1:9" x14ac:dyDescent="0.25">
      <c r="A613" s="111"/>
      <c r="B613" s="109"/>
      <c r="C613" s="59" t="s">
        <v>85</v>
      </c>
      <c r="D613" s="89">
        <v>369485.1027212154</v>
      </c>
      <c r="E613" s="67">
        <v>19703.41532469467</v>
      </c>
      <c r="F613" s="93">
        <v>337046.63636712957</v>
      </c>
      <c r="G613" s="67">
        <v>401923.56907530123</v>
      </c>
      <c r="H613" s="54">
        <v>5.3326684024826108</v>
      </c>
      <c r="I613" s="48">
        <v>1.4120012813444611</v>
      </c>
    </row>
    <row r="614" spans="1:9" x14ac:dyDescent="0.25">
      <c r="A614" s="111"/>
      <c r="B614" s="107">
        <v>2022</v>
      </c>
      <c r="C614" s="58" t="s">
        <v>86</v>
      </c>
      <c r="D614" s="87">
        <v>330595.40407242137</v>
      </c>
      <c r="E614" s="85">
        <v>17139.700240189068</v>
      </c>
      <c r="F614" s="88">
        <v>302377.60283516039</v>
      </c>
      <c r="G614" s="85">
        <v>358813.20530968235</v>
      </c>
      <c r="H614" s="50">
        <v>5.1844944088921405</v>
      </c>
      <c r="I614" s="44">
        <v>1.2863098879537651</v>
      </c>
    </row>
    <row r="615" spans="1:9" x14ac:dyDescent="0.25">
      <c r="A615" s="111"/>
      <c r="B615" s="107"/>
      <c r="C615" s="59" t="s">
        <v>87</v>
      </c>
      <c r="D615" s="89">
        <v>267595.74594517524</v>
      </c>
      <c r="E615" s="67">
        <v>14857.718080558483</v>
      </c>
      <c r="F615" s="93">
        <v>243134.84522142011</v>
      </c>
      <c r="G615" s="67">
        <v>292056.64666893036</v>
      </c>
      <c r="H615" s="54">
        <v>5.5522998050957497</v>
      </c>
      <c r="I615" s="48">
        <v>1.219961110281174</v>
      </c>
    </row>
    <row r="616" spans="1:9" x14ac:dyDescent="0.25">
      <c r="A616" s="111"/>
      <c r="B616" s="107"/>
      <c r="C616" s="59" t="s">
        <v>84</v>
      </c>
      <c r="D616" s="89">
        <v>246304.18511689146</v>
      </c>
      <c r="E616" s="67">
        <v>14877.80413229268</v>
      </c>
      <c r="F616" s="93">
        <v>221810.34506107226</v>
      </c>
      <c r="G616" s="67">
        <v>270798.02517271065</v>
      </c>
      <c r="H616" s="54">
        <v>6.0404187306975503</v>
      </c>
      <c r="I616" s="48">
        <v>1.2713712641160984</v>
      </c>
    </row>
    <row r="617" spans="1:9" x14ac:dyDescent="0.25">
      <c r="A617" s="111"/>
      <c r="B617" s="107"/>
      <c r="C617" s="59" t="s">
        <v>85</v>
      </c>
      <c r="D617" s="90">
        <v>247472.8590569339</v>
      </c>
      <c r="E617" s="69">
        <v>14530.602217122467</v>
      </c>
      <c r="F617" s="68">
        <v>223550.6503296291</v>
      </c>
      <c r="G617" s="69">
        <v>271395.06778423866</v>
      </c>
      <c r="H617" s="56">
        <v>5.8715942719922829</v>
      </c>
      <c r="I617" s="57">
        <v>1.2438144640492217</v>
      </c>
    </row>
    <row r="618" spans="1:9" x14ac:dyDescent="0.25">
      <c r="A618" s="111"/>
      <c r="B618" s="107">
        <v>2023</v>
      </c>
      <c r="C618" s="58" t="s">
        <v>86</v>
      </c>
      <c r="D618" s="85">
        <v>280517.1252876246</v>
      </c>
      <c r="E618" s="85">
        <v>15772.21867862159</v>
      </c>
      <c r="F618" s="85">
        <v>254550.77983742213</v>
      </c>
      <c r="G618" s="85">
        <v>306483.47073782707</v>
      </c>
      <c r="H618" s="44">
        <v>5.6225510875493789</v>
      </c>
      <c r="I618" s="44">
        <v>1.2594165872731511</v>
      </c>
    </row>
    <row r="619" spans="1:9" x14ac:dyDescent="0.25">
      <c r="A619" s="111"/>
      <c r="B619" s="107"/>
      <c r="C619" s="59" t="s">
        <v>87</v>
      </c>
      <c r="D619" s="67">
        <v>295442.84694403055</v>
      </c>
      <c r="E619" s="67">
        <v>17051.702664020137</v>
      </c>
      <c r="F619" s="67">
        <v>267370.01849365298</v>
      </c>
      <c r="G619" s="67">
        <v>323515.67539440811</v>
      </c>
      <c r="H619" s="48">
        <v>5.7715740422886102</v>
      </c>
      <c r="I619" s="48">
        <v>1.3082157915132195</v>
      </c>
    </row>
    <row r="620" spans="1:9" x14ac:dyDescent="0.25">
      <c r="A620" s="111"/>
      <c r="B620" s="107"/>
      <c r="C620" s="59" t="s">
        <v>84</v>
      </c>
      <c r="D620" s="67">
        <v>293077.25667264772</v>
      </c>
      <c r="E620" s="67">
        <v>17452.992964039382</v>
      </c>
      <c r="F620" s="67">
        <v>264343.84490378626</v>
      </c>
      <c r="G620" s="67">
        <v>321810.66844150919</v>
      </c>
      <c r="H620" s="48">
        <v>5.9550826844040925</v>
      </c>
      <c r="I620" s="48">
        <v>1.3283109352088525</v>
      </c>
    </row>
    <row r="621" spans="1:9" x14ac:dyDescent="0.25">
      <c r="A621" s="111"/>
      <c r="B621" s="107"/>
      <c r="C621" s="60" t="s">
        <v>85</v>
      </c>
      <c r="D621" s="69">
        <v>268509.34741035849</v>
      </c>
      <c r="E621" s="69">
        <v>18508.980883255015</v>
      </c>
      <c r="F621" s="69">
        <v>238037.37632380263</v>
      </c>
      <c r="G621" s="69">
        <v>298981.31849691435</v>
      </c>
      <c r="H621" s="57">
        <v>6.8932352120196549</v>
      </c>
      <c r="I621" s="57">
        <v>1.4647518215081039</v>
      </c>
    </row>
    <row r="622" spans="1:9" x14ac:dyDescent="0.25">
      <c r="A622" s="111"/>
      <c r="B622" s="107">
        <v>2024</v>
      </c>
      <c r="C622" s="91" t="s">
        <v>86</v>
      </c>
      <c r="D622" s="89">
        <v>281318.57939958212</v>
      </c>
      <c r="E622" s="67">
        <v>16010.87690391949</v>
      </c>
      <c r="F622" s="93">
        <v>254959.34572987154</v>
      </c>
      <c r="G622" s="67">
        <v>307677.81306929269</v>
      </c>
      <c r="H622" s="47">
        <v>5.6913684613691302</v>
      </c>
      <c r="I622" s="48">
        <v>1.2275929840509754</v>
      </c>
    </row>
    <row r="623" spans="1:9" x14ac:dyDescent="0.25">
      <c r="A623" s="111"/>
      <c r="B623" s="107"/>
      <c r="C623" s="51" t="s">
        <v>87</v>
      </c>
      <c r="D623" s="89">
        <v>296101.52845403977</v>
      </c>
      <c r="E623" s="67">
        <v>19714.511507570754</v>
      </c>
      <c r="F623" s="93">
        <v>263644.82249101502</v>
      </c>
      <c r="G623" s="67">
        <v>328558.23441706452</v>
      </c>
      <c r="H623" s="47">
        <v>6.6580242292233889</v>
      </c>
      <c r="I623" s="48">
        <v>1.4593758713038483</v>
      </c>
    </row>
    <row r="624" spans="1:9" ht="18" x14ac:dyDescent="0.25">
      <c r="A624" s="111"/>
      <c r="B624" s="108">
        <v>2024</v>
      </c>
      <c r="C624" s="51" t="s">
        <v>160</v>
      </c>
      <c r="D624" s="90">
        <v>285792.79293550632</v>
      </c>
      <c r="E624" s="69">
        <v>18104.736389940008</v>
      </c>
      <c r="F624" s="68">
        <v>255986.31736948987</v>
      </c>
      <c r="G624" s="69">
        <v>315599.26850152278</v>
      </c>
      <c r="H624" s="94">
        <v>6.3349170579069245</v>
      </c>
      <c r="I624" s="57">
        <v>1.3637263411271783</v>
      </c>
    </row>
  </sheetData>
  <mergeCells count="193">
    <mergeCell ref="B614:B617"/>
    <mergeCell ref="B618:B621"/>
    <mergeCell ref="B622:B624"/>
    <mergeCell ref="B581:B583"/>
    <mergeCell ref="A584:A624"/>
    <mergeCell ref="B584:B585"/>
    <mergeCell ref="B586:B589"/>
    <mergeCell ref="B590:B593"/>
    <mergeCell ref="B594:B597"/>
    <mergeCell ref="B598:B601"/>
    <mergeCell ref="B602:B605"/>
    <mergeCell ref="B606:B609"/>
    <mergeCell ref="B610:B613"/>
    <mergeCell ref="B557:B560"/>
    <mergeCell ref="B561:B564"/>
    <mergeCell ref="B565:B568"/>
    <mergeCell ref="B569:B572"/>
    <mergeCell ref="B573:B576"/>
    <mergeCell ref="B577:B580"/>
    <mergeCell ref="B524:B527"/>
    <mergeCell ref="B528:B531"/>
    <mergeCell ref="B532:B535"/>
    <mergeCell ref="B536:B539"/>
    <mergeCell ref="B540:B542"/>
    <mergeCell ref="A543:A583"/>
    <mergeCell ref="B543:B544"/>
    <mergeCell ref="B545:B548"/>
    <mergeCell ref="B549:B552"/>
    <mergeCell ref="B553:B556"/>
    <mergeCell ref="B491:B494"/>
    <mergeCell ref="B495:B498"/>
    <mergeCell ref="B499:B501"/>
    <mergeCell ref="A502:A542"/>
    <mergeCell ref="B502:B503"/>
    <mergeCell ref="B504:B507"/>
    <mergeCell ref="B508:B511"/>
    <mergeCell ref="B512:B515"/>
    <mergeCell ref="B516:B519"/>
    <mergeCell ref="B520:B523"/>
    <mergeCell ref="B458:B460"/>
    <mergeCell ref="A461:A501"/>
    <mergeCell ref="B461:B462"/>
    <mergeCell ref="B463:B466"/>
    <mergeCell ref="B467:B470"/>
    <mergeCell ref="B471:B474"/>
    <mergeCell ref="B475:B478"/>
    <mergeCell ref="B479:B482"/>
    <mergeCell ref="B483:B486"/>
    <mergeCell ref="B487:B490"/>
    <mergeCell ref="B434:B437"/>
    <mergeCell ref="B438:B441"/>
    <mergeCell ref="B442:B445"/>
    <mergeCell ref="B446:B449"/>
    <mergeCell ref="B450:B453"/>
    <mergeCell ref="B454:B457"/>
    <mergeCell ref="B401:B404"/>
    <mergeCell ref="B405:B408"/>
    <mergeCell ref="B409:B412"/>
    <mergeCell ref="B413:B416"/>
    <mergeCell ref="B417:B419"/>
    <mergeCell ref="A420:A460"/>
    <mergeCell ref="B420:B421"/>
    <mergeCell ref="B422:B425"/>
    <mergeCell ref="B426:B429"/>
    <mergeCell ref="B430:B433"/>
    <mergeCell ref="B368:B371"/>
    <mergeCell ref="B372:B375"/>
    <mergeCell ref="B376:B378"/>
    <mergeCell ref="A379:A419"/>
    <mergeCell ref="B379:B380"/>
    <mergeCell ref="B381:B384"/>
    <mergeCell ref="B385:B388"/>
    <mergeCell ref="B389:B392"/>
    <mergeCell ref="B393:B396"/>
    <mergeCell ref="B397:B400"/>
    <mergeCell ref="B335:B337"/>
    <mergeCell ref="A338:A378"/>
    <mergeCell ref="B338:B339"/>
    <mergeCell ref="B340:B343"/>
    <mergeCell ref="B344:B347"/>
    <mergeCell ref="B348:B351"/>
    <mergeCell ref="B352:B355"/>
    <mergeCell ref="B356:B359"/>
    <mergeCell ref="B360:B363"/>
    <mergeCell ref="B364:B367"/>
    <mergeCell ref="B311:B314"/>
    <mergeCell ref="B315:B318"/>
    <mergeCell ref="B319:B322"/>
    <mergeCell ref="B323:B326"/>
    <mergeCell ref="B327:B330"/>
    <mergeCell ref="B331:B334"/>
    <mergeCell ref="B278:B281"/>
    <mergeCell ref="B282:B285"/>
    <mergeCell ref="B286:B289"/>
    <mergeCell ref="B290:B293"/>
    <mergeCell ref="B294:B296"/>
    <mergeCell ref="A297:A337"/>
    <mergeCell ref="B297:B298"/>
    <mergeCell ref="B299:B302"/>
    <mergeCell ref="B303:B306"/>
    <mergeCell ref="B307:B310"/>
    <mergeCell ref="B245:B248"/>
    <mergeCell ref="B249:B252"/>
    <mergeCell ref="B253:B255"/>
    <mergeCell ref="A256:A296"/>
    <mergeCell ref="B256:B257"/>
    <mergeCell ref="B258:B261"/>
    <mergeCell ref="B262:B265"/>
    <mergeCell ref="B266:B269"/>
    <mergeCell ref="B270:B273"/>
    <mergeCell ref="B274:B277"/>
    <mergeCell ref="B212:B214"/>
    <mergeCell ref="A215:A255"/>
    <mergeCell ref="B215:B216"/>
    <mergeCell ref="B217:B220"/>
    <mergeCell ref="B221:B224"/>
    <mergeCell ref="B225:B228"/>
    <mergeCell ref="B229:B232"/>
    <mergeCell ref="B233:B236"/>
    <mergeCell ref="B237:B240"/>
    <mergeCell ref="B241:B244"/>
    <mergeCell ref="B188:B191"/>
    <mergeCell ref="B192:B195"/>
    <mergeCell ref="B196:B199"/>
    <mergeCell ref="B200:B203"/>
    <mergeCell ref="B204:B207"/>
    <mergeCell ref="B208:B211"/>
    <mergeCell ref="B155:B158"/>
    <mergeCell ref="B159:B162"/>
    <mergeCell ref="B163:B166"/>
    <mergeCell ref="B167:B170"/>
    <mergeCell ref="B171:B173"/>
    <mergeCell ref="A174:A214"/>
    <mergeCell ref="B174:B175"/>
    <mergeCell ref="B176:B179"/>
    <mergeCell ref="B180:B183"/>
    <mergeCell ref="B184:B187"/>
    <mergeCell ref="B122:B125"/>
    <mergeCell ref="B126:B129"/>
    <mergeCell ref="B130:B132"/>
    <mergeCell ref="A133:A173"/>
    <mergeCell ref="B133:B134"/>
    <mergeCell ref="B135:B138"/>
    <mergeCell ref="B139:B142"/>
    <mergeCell ref="B143:B146"/>
    <mergeCell ref="B147:B150"/>
    <mergeCell ref="B151:B154"/>
    <mergeCell ref="B89:B91"/>
    <mergeCell ref="A92:A132"/>
    <mergeCell ref="B92:B93"/>
    <mergeCell ref="B94:B97"/>
    <mergeCell ref="B98:B101"/>
    <mergeCell ref="B102:B105"/>
    <mergeCell ref="B106:B109"/>
    <mergeCell ref="B110:B113"/>
    <mergeCell ref="B114:B117"/>
    <mergeCell ref="B118:B121"/>
    <mergeCell ref="B65:B68"/>
    <mergeCell ref="B69:B72"/>
    <mergeCell ref="B73:B76"/>
    <mergeCell ref="B77:B80"/>
    <mergeCell ref="B81:B84"/>
    <mergeCell ref="B85:B88"/>
    <mergeCell ref="B32:B35"/>
    <mergeCell ref="B36:B39"/>
    <mergeCell ref="B40:B43"/>
    <mergeCell ref="B44:B47"/>
    <mergeCell ref="B48:B50"/>
    <mergeCell ref="A51:A91"/>
    <mergeCell ref="B51:B52"/>
    <mergeCell ref="B53:B56"/>
    <mergeCell ref="B57:B60"/>
    <mergeCell ref="B61:B64"/>
    <mergeCell ref="F8:G8"/>
    <mergeCell ref="H8:H9"/>
    <mergeCell ref="I8:I9"/>
    <mergeCell ref="A10:A50"/>
    <mergeCell ref="B10:B11"/>
    <mergeCell ref="B12:B15"/>
    <mergeCell ref="B16:B19"/>
    <mergeCell ref="B20:B23"/>
    <mergeCell ref="B24:B27"/>
    <mergeCell ref="B28:B31"/>
    <mergeCell ref="A1:I1"/>
    <mergeCell ref="A2:I2"/>
    <mergeCell ref="A3:I3"/>
    <mergeCell ref="A5:I5"/>
    <mergeCell ref="A6:I6"/>
    <mergeCell ref="A8:A9"/>
    <mergeCell ref="B8:B9"/>
    <mergeCell ref="C8:C9"/>
    <mergeCell ref="D8:D9"/>
    <mergeCell ref="E8:E9"/>
  </mergeCells>
  <conditionalFormatting sqref="D4">
    <cfRule type="duplicateValues" dxfId="46" priority="1"/>
    <cfRule type="duplicateValues" dxfId="45" priority="2"/>
  </conditionalFormatting>
  <conditionalFormatting sqref="D46:D49">
    <cfRule type="duplicateValues" dxfId="44" priority="28"/>
  </conditionalFormatting>
  <conditionalFormatting sqref="D88">
    <cfRule type="duplicateValues" dxfId="43" priority="13"/>
  </conditionalFormatting>
  <conditionalFormatting sqref="D89:D90">
    <cfRule type="duplicateValues" dxfId="42" priority="16"/>
  </conditionalFormatting>
  <conditionalFormatting sqref="D129">
    <cfRule type="duplicateValues" dxfId="41" priority="12"/>
  </conditionalFormatting>
  <conditionalFormatting sqref="D130:D131">
    <cfRule type="duplicateValues" dxfId="40" priority="15"/>
  </conditionalFormatting>
  <conditionalFormatting sqref="D170">
    <cfRule type="duplicateValues" dxfId="39" priority="11"/>
  </conditionalFormatting>
  <conditionalFormatting sqref="D171:D172">
    <cfRule type="duplicateValues" dxfId="38" priority="14"/>
  </conditionalFormatting>
  <conditionalFormatting sqref="D211">
    <cfRule type="duplicateValues" dxfId="37" priority="10"/>
  </conditionalFormatting>
  <conditionalFormatting sqref="D212:D213">
    <cfRule type="duplicateValues" dxfId="36" priority="27"/>
  </conditionalFormatting>
  <conditionalFormatting sqref="D252">
    <cfRule type="duplicateValues" dxfId="35" priority="9"/>
  </conditionalFormatting>
  <conditionalFormatting sqref="D253:D254">
    <cfRule type="duplicateValues" dxfId="34" priority="26"/>
  </conditionalFormatting>
  <conditionalFormatting sqref="D293">
    <cfRule type="duplicateValues" dxfId="33" priority="8"/>
  </conditionalFormatting>
  <conditionalFormatting sqref="D294:D295">
    <cfRule type="duplicateValues" dxfId="32" priority="25"/>
  </conditionalFormatting>
  <conditionalFormatting sqref="D334">
    <cfRule type="duplicateValues" dxfId="31" priority="7"/>
  </conditionalFormatting>
  <conditionalFormatting sqref="D335:D336">
    <cfRule type="duplicateValues" dxfId="30" priority="24"/>
  </conditionalFormatting>
  <conditionalFormatting sqref="D375">
    <cfRule type="duplicateValues" dxfId="29" priority="6"/>
  </conditionalFormatting>
  <conditionalFormatting sqref="D376:D377">
    <cfRule type="duplicateValues" dxfId="28" priority="23"/>
  </conditionalFormatting>
  <conditionalFormatting sqref="D416">
    <cfRule type="duplicateValues" dxfId="27" priority="5"/>
  </conditionalFormatting>
  <conditionalFormatting sqref="D417:D418">
    <cfRule type="duplicateValues" dxfId="26" priority="22"/>
  </conditionalFormatting>
  <conditionalFormatting sqref="D457">
    <cfRule type="duplicateValues" dxfId="25" priority="4"/>
  </conditionalFormatting>
  <conditionalFormatting sqref="D458:D459">
    <cfRule type="duplicateValues" dxfId="24" priority="21"/>
  </conditionalFormatting>
  <conditionalFormatting sqref="D498">
    <cfRule type="duplicateValues" dxfId="23" priority="3"/>
  </conditionalFormatting>
  <conditionalFormatting sqref="D499:D500">
    <cfRule type="duplicateValues" dxfId="22" priority="20"/>
  </conditionalFormatting>
  <conditionalFormatting sqref="D540:D541">
    <cfRule type="duplicateValues" dxfId="21" priority="19"/>
  </conditionalFormatting>
  <conditionalFormatting sqref="D581:D582">
    <cfRule type="duplicateValues" dxfId="20" priority="18"/>
  </conditionalFormatting>
  <conditionalFormatting sqref="D622:D623">
    <cfRule type="duplicateValues" dxfId="19" priority="17"/>
  </conditionalFormatting>
  <conditionalFormatting sqref="D624:D1048576 D583:D621 D542:D580 D501:D539 D460:D497 D419:D456 D378 D337:D374 D296:D333 D255:D292 D214:D251 D50:D87 D7:D45 D91:D128 D132:D169 D173:D210 D381:D415">
    <cfRule type="duplicateValues" dxfId="18" priority="29"/>
  </conditionalFormatting>
  <conditionalFormatting sqref="H10:H31">
    <cfRule type="cellIs" dxfId="17" priority="45" operator="greaterThan">
      <formula>15</formula>
    </cfRule>
  </conditionalFormatting>
  <conditionalFormatting sqref="H51:H72">
    <cfRule type="cellIs" dxfId="16" priority="44" operator="greaterThan">
      <formula>15</formula>
    </cfRule>
  </conditionalFormatting>
  <conditionalFormatting sqref="H92:H113">
    <cfRule type="cellIs" dxfId="15" priority="43" operator="greaterThan">
      <formula>15</formula>
    </cfRule>
  </conditionalFormatting>
  <conditionalFormatting sqref="H133:H154">
    <cfRule type="cellIs" dxfId="14" priority="42" operator="greaterThan">
      <formula>15</formula>
    </cfRule>
  </conditionalFormatting>
  <conditionalFormatting sqref="H174:H195">
    <cfRule type="cellIs" dxfId="13" priority="41" operator="greaterThan">
      <formula>15</formula>
    </cfRule>
  </conditionalFormatting>
  <conditionalFormatting sqref="H215:H236">
    <cfRule type="cellIs" dxfId="12" priority="40" operator="greaterThan">
      <formula>15</formula>
    </cfRule>
  </conditionalFormatting>
  <conditionalFormatting sqref="H256:H277">
    <cfRule type="cellIs" dxfId="11" priority="39" operator="greaterThan">
      <formula>15</formula>
    </cfRule>
  </conditionalFormatting>
  <conditionalFormatting sqref="H297:H318">
    <cfRule type="cellIs" dxfId="10" priority="31" operator="greaterThan">
      <formula>15</formula>
    </cfRule>
  </conditionalFormatting>
  <conditionalFormatting sqref="H330">
    <cfRule type="cellIs" dxfId="9" priority="30" operator="greaterThan">
      <formula>15</formula>
    </cfRule>
  </conditionalFormatting>
  <conditionalFormatting sqref="H338:H359">
    <cfRule type="cellIs" dxfId="8" priority="38" operator="greaterThan">
      <formula>15</formula>
    </cfRule>
  </conditionalFormatting>
  <conditionalFormatting sqref="H379:H400">
    <cfRule type="cellIs" dxfId="7" priority="37" operator="greaterThan">
      <formula>15</formula>
    </cfRule>
  </conditionalFormatting>
  <conditionalFormatting sqref="H420:H441">
    <cfRule type="cellIs" dxfId="6" priority="36" operator="greaterThan">
      <formula>15</formula>
    </cfRule>
  </conditionalFormatting>
  <conditionalFormatting sqref="H461:H482">
    <cfRule type="cellIs" dxfId="5" priority="35" operator="greaterThan">
      <formula>15</formula>
    </cfRule>
  </conditionalFormatting>
  <conditionalFormatting sqref="H502:H523">
    <cfRule type="cellIs" dxfId="4" priority="34" operator="greaterThan">
      <formula>15</formula>
    </cfRule>
  </conditionalFormatting>
  <conditionalFormatting sqref="H543:H564">
    <cfRule type="cellIs" dxfId="3" priority="33" operator="greaterThan">
      <formula>15</formula>
    </cfRule>
  </conditionalFormatting>
  <conditionalFormatting sqref="H584:H605">
    <cfRule type="cellIs" dxfId="2" priority="32" operator="greaterThan">
      <formula>15</formula>
    </cfRule>
  </conditionalFormatting>
  <pageMargins left="0.7" right="0.7" top="0.75" bottom="0.75" header="0.3" footer="0.3"/>
  <pageSetup scale="55" orientation="portrait" r:id="rId1"/>
  <rowBreaks count="5" manualBreakCount="5">
    <brk id="91" max="8" man="1"/>
    <brk id="226" max="8" man="1"/>
    <brk id="349" max="8" man="1"/>
    <brk id="472" max="8" man="1"/>
    <brk id="59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5DD94-A135-456F-A940-9B9F682B115C}">
  <dimension ref="A1:M624"/>
  <sheetViews>
    <sheetView view="pageBreakPreview" zoomScale="89" zoomScaleNormal="100" zoomScaleSheetLayoutView="89" workbookViewId="0">
      <pane ySplit="9" topLeftCell="A10" activePane="bottomLeft" state="frozen"/>
      <selection activeCell="A10" sqref="A10:A50"/>
      <selection pane="bottomLeft" activeCell="A10" sqref="A10:A50"/>
    </sheetView>
  </sheetViews>
  <sheetFormatPr defaultRowHeight="15" x14ac:dyDescent="0.25"/>
  <cols>
    <col min="1" max="1" width="44.140625" customWidth="1"/>
    <col min="2" max="2" width="13" customWidth="1"/>
    <col min="3" max="3" width="10.42578125" bestFit="1" customWidth="1"/>
    <col min="4" max="4" width="11.28515625" bestFit="1" customWidth="1"/>
    <col min="5" max="5" width="12" customWidth="1"/>
    <col min="6" max="6" width="13.5703125" customWidth="1"/>
    <col min="7" max="7" width="15.28515625" customWidth="1"/>
    <col min="8" max="8" width="21" customWidth="1"/>
    <col min="9" max="9" width="12" customWidth="1"/>
  </cols>
  <sheetData>
    <row r="1" spans="1:13" s="35" customFormat="1" ht="15.75" x14ac:dyDescent="0.25">
      <c r="A1" s="115" t="s">
        <v>11</v>
      </c>
      <c r="B1" s="115"/>
      <c r="C1" s="115"/>
      <c r="D1" s="115"/>
      <c r="E1" s="115"/>
      <c r="F1" s="115"/>
      <c r="G1" s="115"/>
      <c r="H1" s="115"/>
      <c r="I1" s="115"/>
      <c r="J1"/>
      <c r="L1" s="95"/>
      <c r="M1" s="95"/>
    </row>
    <row r="2" spans="1:13" s="35" customFormat="1" ht="15.75" x14ac:dyDescent="0.25">
      <c r="A2" s="115" t="s">
        <v>12</v>
      </c>
      <c r="B2" s="115"/>
      <c r="C2" s="115"/>
      <c r="D2" s="115"/>
      <c r="E2" s="115"/>
      <c r="F2" s="115"/>
      <c r="G2" s="115"/>
      <c r="H2" s="115"/>
      <c r="I2" s="115"/>
      <c r="J2"/>
      <c r="L2" s="95"/>
      <c r="M2" s="95"/>
    </row>
    <row r="3" spans="1:13" s="35" customFormat="1" ht="15.75" x14ac:dyDescent="0.25">
      <c r="A3" s="115" t="s">
        <v>13</v>
      </c>
      <c r="B3" s="115"/>
      <c r="C3" s="115"/>
      <c r="D3" s="115"/>
      <c r="E3" s="115"/>
      <c r="F3" s="115"/>
      <c r="G3" s="115"/>
      <c r="H3" s="115"/>
      <c r="I3" s="115"/>
      <c r="J3"/>
      <c r="L3" s="95"/>
      <c r="M3" s="95"/>
    </row>
    <row r="4" spans="1:13" s="35" customFormat="1" x14ac:dyDescent="0.25">
      <c r="A4" s="38"/>
      <c r="B4" s="38"/>
      <c r="C4" s="38"/>
      <c r="D4" s="38"/>
      <c r="E4" s="38"/>
      <c r="F4" s="38"/>
      <c r="G4" s="38"/>
      <c r="J4"/>
    </row>
    <row r="5" spans="1:13" s="35" customFormat="1" ht="15" customHeight="1" x14ac:dyDescent="0.25">
      <c r="A5" s="116" t="s">
        <v>111</v>
      </c>
      <c r="B5" s="116"/>
      <c r="C5" s="116"/>
      <c r="D5" s="116"/>
      <c r="E5" s="116"/>
      <c r="F5" s="116"/>
      <c r="G5" s="116"/>
      <c r="H5" s="116"/>
      <c r="I5" s="116"/>
      <c r="J5" s="100"/>
      <c r="K5" s="100"/>
      <c r="L5" s="100"/>
      <c r="M5" s="100"/>
    </row>
    <row r="6" spans="1:13" s="35" customFormat="1" ht="15" customHeight="1" x14ac:dyDescent="0.25">
      <c r="A6" s="158" t="s">
        <v>155</v>
      </c>
      <c r="B6" s="158"/>
      <c r="C6" s="158"/>
      <c r="D6" s="158"/>
      <c r="E6" s="158"/>
      <c r="F6" s="158"/>
      <c r="G6" s="158"/>
      <c r="H6" s="158"/>
      <c r="I6" s="158"/>
      <c r="J6" s="97"/>
      <c r="K6" s="97"/>
      <c r="L6" s="97"/>
      <c r="M6" s="97"/>
    </row>
    <row r="7" spans="1:13" s="35" customFormat="1" ht="15.75" thickBot="1" x14ac:dyDescent="0.3"/>
    <row r="8" spans="1:13" ht="23.25" customHeight="1" x14ac:dyDescent="0.25">
      <c r="A8" s="125" t="s">
        <v>112</v>
      </c>
      <c r="B8" s="119" t="s">
        <v>98</v>
      </c>
      <c r="C8" s="123" t="s">
        <v>99</v>
      </c>
      <c r="D8" s="121" t="s">
        <v>100</v>
      </c>
      <c r="E8" s="133" t="s">
        <v>101</v>
      </c>
      <c r="F8" s="134" t="s">
        <v>102</v>
      </c>
      <c r="G8" s="135"/>
      <c r="H8" s="128" t="s">
        <v>103</v>
      </c>
      <c r="I8" s="130" t="s">
        <v>104</v>
      </c>
    </row>
    <row r="9" spans="1:13" x14ac:dyDescent="0.25">
      <c r="A9" s="126"/>
      <c r="B9" s="120"/>
      <c r="C9" s="124"/>
      <c r="D9" s="122"/>
      <c r="E9" s="126"/>
      <c r="F9" s="99" t="s">
        <v>105</v>
      </c>
      <c r="G9" s="98" t="s">
        <v>106</v>
      </c>
      <c r="H9" s="136"/>
      <c r="I9" s="131"/>
    </row>
    <row r="10" spans="1:13" x14ac:dyDescent="0.25">
      <c r="A10" s="110" t="s">
        <v>113</v>
      </c>
      <c r="B10" s="132">
        <v>2014</v>
      </c>
      <c r="C10" s="71" t="s">
        <v>84</v>
      </c>
      <c r="D10" s="72">
        <v>61.809054745637461</v>
      </c>
      <c r="E10" s="73">
        <v>0.42976251934969806</v>
      </c>
      <c r="F10" s="74">
        <v>61.101526245401708</v>
      </c>
      <c r="G10" s="72">
        <v>62.516583245873214</v>
      </c>
      <c r="H10" s="75">
        <v>0.69530673316118152</v>
      </c>
      <c r="I10" s="73">
        <v>1.0743955855825296</v>
      </c>
    </row>
    <row r="11" spans="1:13" x14ac:dyDescent="0.25">
      <c r="A11" s="111"/>
      <c r="B11" s="107"/>
      <c r="C11" s="76" t="s">
        <v>85</v>
      </c>
      <c r="D11" s="77">
        <v>62.124488590929417</v>
      </c>
      <c r="E11" s="78">
        <v>0.43584065012265588</v>
      </c>
      <c r="F11" s="96">
        <v>61.406953516000883</v>
      </c>
      <c r="G11" s="77">
        <v>62.842023665857951</v>
      </c>
      <c r="H11" s="79">
        <v>0.70156014159332891</v>
      </c>
      <c r="I11" s="78">
        <v>1.0912760937989698</v>
      </c>
    </row>
    <row r="12" spans="1:13" x14ac:dyDescent="0.25">
      <c r="A12" s="111"/>
      <c r="B12" s="107">
        <v>2015</v>
      </c>
      <c r="C12" s="58" t="s">
        <v>86</v>
      </c>
      <c r="D12" s="72">
        <v>62.208164086296023</v>
      </c>
      <c r="E12" s="73">
        <v>0.42813752196040317</v>
      </c>
      <c r="F12" s="72">
        <v>61.503310858830631</v>
      </c>
      <c r="G12" s="72">
        <v>62.913017313761422</v>
      </c>
      <c r="H12" s="80">
        <v>0.68823365590163521</v>
      </c>
      <c r="I12" s="73">
        <v>1.0752108977857469</v>
      </c>
    </row>
    <row r="13" spans="1:13" x14ac:dyDescent="0.25">
      <c r="A13" s="111"/>
      <c r="B13" s="107"/>
      <c r="C13" s="59" t="s">
        <v>87</v>
      </c>
      <c r="D13" s="77">
        <v>61.448671173687472</v>
      </c>
      <c r="E13" s="78">
        <v>0.45251883229176598</v>
      </c>
      <c r="F13" s="77">
        <v>60.703678401343588</v>
      </c>
      <c r="G13" s="77">
        <v>62.193663946031364</v>
      </c>
      <c r="H13" s="81">
        <v>0.73641760456088767</v>
      </c>
      <c r="I13" s="78">
        <v>1.1353517646601423</v>
      </c>
    </row>
    <row r="14" spans="1:13" x14ac:dyDescent="0.25">
      <c r="A14" s="111"/>
      <c r="B14" s="107"/>
      <c r="C14" s="59" t="s">
        <v>84</v>
      </c>
      <c r="D14" s="77">
        <v>61.93628744752251</v>
      </c>
      <c r="E14" s="78">
        <v>0.46560003568443559</v>
      </c>
      <c r="F14" s="77">
        <v>61.169758771508612</v>
      </c>
      <c r="G14" s="77">
        <v>62.702816123536408</v>
      </c>
      <c r="H14" s="81">
        <v>0.75174030422622606</v>
      </c>
      <c r="I14" s="78">
        <v>1.1765379364650743</v>
      </c>
    </row>
    <row r="15" spans="1:13" x14ac:dyDescent="0.25">
      <c r="A15" s="111"/>
      <c r="B15" s="107"/>
      <c r="C15" s="60" t="s">
        <v>85</v>
      </c>
      <c r="D15" s="82">
        <v>61.690035156660947</v>
      </c>
      <c r="E15" s="83">
        <v>0.46767691976906139</v>
      </c>
      <c r="F15" s="82">
        <v>60.92008725580682</v>
      </c>
      <c r="G15" s="82">
        <v>62.459983057515075</v>
      </c>
      <c r="H15" s="84">
        <v>0.75810772125741643</v>
      </c>
      <c r="I15" s="83">
        <v>1.1845677314632963</v>
      </c>
    </row>
    <row r="16" spans="1:13" x14ac:dyDescent="0.25">
      <c r="A16" s="111"/>
      <c r="B16" s="107">
        <v>2016</v>
      </c>
      <c r="C16" s="58" t="s">
        <v>86</v>
      </c>
      <c r="D16" s="72">
        <v>61.630471332724532</v>
      </c>
      <c r="E16" s="73">
        <v>0.46688201127716417</v>
      </c>
      <c r="F16" s="72">
        <v>60.861832109076474</v>
      </c>
      <c r="G16" s="72">
        <v>62.399110556372591</v>
      </c>
      <c r="H16" s="80">
        <v>0.75755060959473675</v>
      </c>
      <c r="I16" s="73">
        <v>1.1869971497909588</v>
      </c>
    </row>
    <row r="17" spans="1:9" x14ac:dyDescent="0.25">
      <c r="A17" s="111"/>
      <c r="B17" s="107"/>
      <c r="C17" s="59" t="s">
        <v>87</v>
      </c>
      <c r="D17" s="77">
        <v>62.58659682006985</v>
      </c>
      <c r="E17" s="78">
        <v>0.4539245257675133</v>
      </c>
      <c r="F17" s="77">
        <v>61.839289820328482</v>
      </c>
      <c r="G17" s="77">
        <v>63.333903819811219</v>
      </c>
      <c r="H17" s="81">
        <v>0.72527433800642738</v>
      </c>
      <c r="I17" s="78">
        <v>1.1623660976533099</v>
      </c>
    </row>
    <row r="18" spans="1:9" x14ac:dyDescent="0.25">
      <c r="A18" s="111"/>
      <c r="B18" s="107"/>
      <c r="C18" s="59" t="s">
        <v>84</v>
      </c>
      <c r="D18" s="77">
        <v>62.64990618676223</v>
      </c>
      <c r="E18" s="78">
        <v>0.46354153571646117</v>
      </c>
      <c r="F18" s="77">
        <v>61.886766469369661</v>
      </c>
      <c r="G18" s="77">
        <v>63.413045904154799</v>
      </c>
      <c r="H18" s="81">
        <v>0.73989182734707171</v>
      </c>
      <c r="I18" s="78">
        <v>1.1899583311073969</v>
      </c>
    </row>
    <row r="19" spans="1:9" x14ac:dyDescent="0.25">
      <c r="A19" s="111"/>
      <c r="B19" s="107"/>
      <c r="C19" s="60" t="s">
        <v>85</v>
      </c>
      <c r="D19" s="82">
        <v>62.378548178887861</v>
      </c>
      <c r="E19" s="83">
        <v>0.462438038893563</v>
      </c>
      <c r="F19" s="82">
        <v>61.617225175184757</v>
      </c>
      <c r="G19" s="82">
        <v>63.139871182590966</v>
      </c>
      <c r="H19" s="84">
        <v>0.74134145855301592</v>
      </c>
      <c r="I19" s="83">
        <v>1.1847727417059155</v>
      </c>
    </row>
    <row r="20" spans="1:9" x14ac:dyDescent="0.25">
      <c r="A20" s="111"/>
      <c r="B20" s="107">
        <v>2017</v>
      </c>
      <c r="C20" s="58" t="s">
        <v>86</v>
      </c>
      <c r="D20" s="72">
        <v>61.924171204068465</v>
      </c>
      <c r="E20" s="73">
        <v>0.45875736317246907</v>
      </c>
      <c r="F20" s="72">
        <v>61.168907786428704</v>
      </c>
      <c r="G20" s="72">
        <v>62.679434621708232</v>
      </c>
      <c r="H20" s="80">
        <v>0.74083730836001627</v>
      </c>
      <c r="I20" s="73">
        <v>1.1778620292044619</v>
      </c>
    </row>
    <row r="21" spans="1:9" x14ac:dyDescent="0.25">
      <c r="A21" s="111"/>
      <c r="B21" s="107"/>
      <c r="C21" s="59" t="s">
        <v>87</v>
      </c>
      <c r="D21" s="77">
        <v>62.595712725271859</v>
      </c>
      <c r="E21" s="78">
        <v>0.45928862511123386</v>
      </c>
      <c r="F21" s="77">
        <v>61.839574678166187</v>
      </c>
      <c r="G21" s="77">
        <v>63.351850772377524</v>
      </c>
      <c r="H21" s="81">
        <v>0.73373815092899253</v>
      </c>
      <c r="I21" s="78">
        <v>1.1802049695290744</v>
      </c>
    </row>
    <row r="22" spans="1:9" x14ac:dyDescent="0.25">
      <c r="A22" s="111"/>
      <c r="B22" s="107"/>
      <c r="C22" s="59" t="s">
        <v>84</v>
      </c>
      <c r="D22" s="77">
        <v>62.037447374002298</v>
      </c>
      <c r="E22" s="78">
        <v>0.46786120524010949</v>
      </c>
      <c r="F22" s="77">
        <v>61.267196079489871</v>
      </c>
      <c r="G22" s="77">
        <v>62.807698668514725</v>
      </c>
      <c r="H22" s="81">
        <v>0.75415934253312567</v>
      </c>
      <c r="I22" s="78">
        <v>1.2039579756130705</v>
      </c>
    </row>
    <row r="23" spans="1:9" x14ac:dyDescent="0.25">
      <c r="A23" s="111"/>
      <c r="B23" s="107"/>
      <c r="C23" s="60" t="s">
        <v>85</v>
      </c>
      <c r="D23" s="82">
        <v>62.059377107419245</v>
      </c>
      <c r="E23" s="83">
        <v>0.45124781978980288</v>
      </c>
      <c r="F23" s="82">
        <v>61.316476833906229</v>
      </c>
      <c r="G23" s="82">
        <v>62.80227738093226</v>
      </c>
      <c r="H23" s="84">
        <v>0.72712270219653219</v>
      </c>
      <c r="I23" s="83">
        <v>1.1655442640669667</v>
      </c>
    </row>
    <row r="24" spans="1:9" x14ac:dyDescent="0.25">
      <c r="A24" s="111"/>
      <c r="B24" s="107">
        <v>2018</v>
      </c>
      <c r="C24" s="58" t="s">
        <v>86</v>
      </c>
      <c r="D24" s="72">
        <v>62.887431027671624</v>
      </c>
      <c r="E24" s="73">
        <v>0.4587997120077017</v>
      </c>
      <c r="F24" s="72">
        <v>62.132097890113236</v>
      </c>
      <c r="G24" s="72">
        <v>63.642764165230012</v>
      </c>
      <c r="H24" s="80">
        <v>0.72955709036010929</v>
      </c>
      <c r="I24" s="73">
        <v>1.1921673686840812</v>
      </c>
    </row>
    <row r="25" spans="1:9" x14ac:dyDescent="0.25">
      <c r="A25" s="111"/>
      <c r="B25" s="107"/>
      <c r="C25" s="59" t="s">
        <v>87</v>
      </c>
      <c r="D25" s="77">
        <v>63.74094049636463</v>
      </c>
      <c r="E25" s="78">
        <v>0.46728728607302344</v>
      </c>
      <c r="F25" s="77">
        <v>62.971634058951786</v>
      </c>
      <c r="G25" s="77">
        <v>64.510246933777466</v>
      </c>
      <c r="H25" s="81">
        <v>0.73310384571384613</v>
      </c>
      <c r="I25" s="78">
        <v>1.2186721876239242</v>
      </c>
    </row>
    <row r="26" spans="1:9" x14ac:dyDescent="0.25">
      <c r="A26" s="111"/>
      <c r="B26" s="107"/>
      <c r="C26" s="59" t="s">
        <v>84</v>
      </c>
      <c r="D26" s="77">
        <v>63.559092756132983</v>
      </c>
      <c r="E26" s="78">
        <v>0.45658451696195934</v>
      </c>
      <c r="F26" s="77">
        <v>62.807406548117953</v>
      </c>
      <c r="G26" s="77">
        <v>64.310778964148014</v>
      </c>
      <c r="H26" s="81">
        <v>0.7183622313707464</v>
      </c>
      <c r="I26" s="78">
        <v>1.1950205721832794</v>
      </c>
    </row>
    <row r="27" spans="1:9" x14ac:dyDescent="0.25">
      <c r="A27" s="111"/>
      <c r="B27" s="107"/>
      <c r="C27" s="60" t="s">
        <v>85</v>
      </c>
      <c r="D27" s="82">
        <v>64.344809395262814</v>
      </c>
      <c r="E27" s="83">
        <v>0.46617943109070425</v>
      </c>
      <c r="F27" s="82">
        <v>63.577326846483416</v>
      </c>
      <c r="G27" s="82">
        <v>65.112291944042212</v>
      </c>
      <c r="H27" s="84">
        <v>0.7245020001955671</v>
      </c>
      <c r="I27" s="83">
        <v>1.2229287968401279</v>
      </c>
    </row>
    <row r="28" spans="1:9" x14ac:dyDescent="0.25">
      <c r="A28" s="111"/>
      <c r="B28" s="107">
        <v>2019</v>
      </c>
      <c r="C28" s="49" t="s">
        <v>86</v>
      </c>
      <c r="D28" s="72">
        <v>64.860601233065339</v>
      </c>
      <c r="E28" s="73">
        <v>0.43799850748107627</v>
      </c>
      <c r="F28" s="72">
        <v>64.139513625024264</v>
      </c>
      <c r="G28" s="72">
        <v>65.581688841106427</v>
      </c>
      <c r="H28" s="80">
        <v>0.67529208665088458</v>
      </c>
      <c r="I28" s="73">
        <v>1.1564627667370062</v>
      </c>
    </row>
    <row r="29" spans="1:9" x14ac:dyDescent="0.25">
      <c r="A29" s="111"/>
      <c r="B29" s="107"/>
      <c r="C29" s="51" t="s">
        <v>87</v>
      </c>
      <c r="D29" s="77">
        <v>65.149288437518919</v>
      </c>
      <c r="E29" s="78">
        <v>0.45064365122933503</v>
      </c>
      <c r="F29" s="77">
        <v>64.407382821418395</v>
      </c>
      <c r="G29" s="77">
        <v>65.891194053619458</v>
      </c>
      <c r="H29" s="81">
        <v>0.69170924508488285</v>
      </c>
      <c r="I29" s="78">
        <v>1.1943639836747879</v>
      </c>
    </row>
    <row r="30" spans="1:9" x14ac:dyDescent="0.25">
      <c r="A30" s="111"/>
      <c r="B30" s="107"/>
      <c r="C30" s="51" t="s">
        <v>84</v>
      </c>
      <c r="D30" s="77">
        <v>64.866414375406549</v>
      </c>
      <c r="E30" s="78">
        <v>0.45684991494724547</v>
      </c>
      <c r="F30" s="77">
        <v>64.114291236225952</v>
      </c>
      <c r="G30" s="77">
        <v>65.618537514587132</v>
      </c>
      <c r="H30" s="81">
        <v>0.70429346117897274</v>
      </c>
      <c r="I30" s="78">
        <v>1.2083847386189828</v>
      </c>
    </row>
    <row r="31" spans="1:9" x14ac:dyDescent="0.25">
      <c r="A31" s="111"/>
      <c r="B31" s="107"/>
      <c r="C31" s="55" t="s">
        <v>85</v>
      </c>
      <c r="D31" s="82">
        <v>65.350403329228286</v>
      </c>
      <c r="E31" s="83">
        <v>0.45946027987675997</v>
      </c>
      <c r="F31" s="82">
        <v>64.593976096993813</v>
      </c>
      <c r="G31" s="82">
        <v>66.106830561462743</v>
      </c>
      <c r="H31" s="84">
        <v>0.70307183501538417</v>
      </c>
      <c r="I31" s="83">
        <v>1.136240142645395</v>
      </c>
    </row>
    <row r="32" spans="1:9" ht="16.5" customHeight="1" x14ac:dyDescent="0.25">
      <c r="A32" s="111"/>
      <c r="B32" s="107">
        <v>2020</v>
      </c>
      <c r="C32" s="49" t="s">
        <v>86</v>
      </c>
      <c r="D32" s="72">
        <v>63.398322895190596</v>
      </c>
      <c r="E32" s="73">
        <v>0.50646056797927674</v>
      </c>
      <c r="F32" s="72">
        <v>62.564517270523282</v>
      </c>
      <c r="G32" s="72">
        <v>64.232128519857909</v>
      </c>
      <c r="H32" s="80">
        <v>0.7988548353503796</v>
      </c>
      <c r="I32" s="73">
        <v>1.2402426109641775</v>
      </c>
    </row>
    <row r="33" spans="1:9" x14ac:dyDescent="0.25">
      <c r="A33" s="111"/>
      <c r="B33" s="107"/>
      <c r="C33" s="51" t="s">
        <v>87</v>
      </c>
      <c r="D33" s="77">
        <v>56.647450771833064</v>
      </c>
      <c r="E33" s="78">
        <v>0.56379311073237359</v>
      </c>
      <c r="F33" s="77">
        <v>55.719253087468715</v>
      </c>
      <c r="G33" s="77">
        <v>57.575648456197413</v>
      </c>
      <c r="H33" s="81">
        <v>0.99526651782309261</v>
      </c>
      <c r="I33" s="78">
        <v>1.2841118327370782</v>
      </c>
    </row>
    <row r="34" spans="1:9" ht="16.5" customHeight="1" x14ac:dyDescent="0.25">
      <c r="A34" s="111"/>
      <c r="B34" s="107"/>
      <c r="C34" s="59" t="s">
        <v>84</v>
      </c>
      <c r="D34" s="77">
        <v>59.659386085682584</v>
      </c>
      <c r="E34" s="78">
        <v>0.52959803237672964</v>
      </c>
      <c r="F34" s="77">
        <v>58.787488358342578</v>
      </c>
      <c r="G34" s="77">
        <v>60.531283813022597</v>
      </c>
      <c r="H34" s="81">
        <v>0.88770278597255925</v>
      </c>
      <c r="I34" s="78">
        <v>1.2375296967034868</v>
      </c>
    </row>
    <row r="35" spans="1:9" x14ac:dyDescent="0.25">
      <c r="A35" s="111"/>
      <c r="B35" s="107"/>
      <c r="C35" s="51" t="s">
        <v>85</v>
      </c>
      <c r="D35" s="77">
        <v>61.113511427589337</v>
      </c>
      <c r="E35" s="78">
        <v>0.51761342886369599</v>
      </c>
      <c r="F35" s="77">
        <v>60.261339895244248</v>
      </c>
      <c r="G35" s="77">
        <v>61.965682959934433</v>
      </c>
      <c r="H35" s="78">
        <v>0.84697052545735818</v>
      </c>
      <c r="I35" s="78">
        <v>1.2178157088617081</v>
      </c>
    </row>
    <row r="36" spans="1:9" x14ac:dyDescent="0.25">
      <c r="A36" s="111"/>
      <c r="B36" s="107">
        <v>2021</v>
      </c>
      <c r="C36" s="49" t="s">
        <v>86</v>
      </c>
      <c r="D36" s="72">
        <v>61.710870216669065</v>
      </c>
      <c r="E36" s="73">
        <v>0.51226835692752604</v>
      </c>
      <c r="F36" s="72">
        <v>60.867507427048551</v>
      </c>
      <c r="G36" s="72">
        <v>62.554233006289586</v>
      </c>
      <c r="H36" s="80">
        <v>0.83011040863454599</v>
      </c>
      <c r="I36" s="73">
        <v>1.2438827645435344</v>
      </c>
    </row>
    <row r="37" spans="1:9" x14ac:dyDescent="0.25">
      <c r="A37" s="111"/>
      <c r="B37" s="107"/>
      <c r="C37" s="51" t="s">
        <v>87</v>
      </c>
      <c r="D37" s="77">
        <v>62.790086395046288</v>
      </c>
      <c r="E37" s="78">
        <v>0.50173585786908126</v>
      </c>
      <c r="F37" s="77">
        <v>61.964063575126183</v>
      </c>
      <c r="G37" s="77">
        <v>63.616109214966386</v>
      </c>
      <c r="H37" s="81">
        <v>0.799068589764936</v>
      </c>
      <c r="I37" s="78">
        <v>1.2282644046534068</v>
      </c>
    </row>
    <row r="38" spans="1:9" x14ac:dyDescent="0.25">
      <c r="A38" s="111"/>
      <c r="B38" s="107"/>
      <c r="C38" s="59" t="s">
        <v>84</v>
      </c>
      <c r="D38" s="77">
        <v>63.142083827025999</v>
      </c>
      <c r="E38" s="78">
        <v>0.49873730753816148</v>
      </c>
      <c r="F38" s="77">
        <v>62.320997610621809</v>
      </c>
      <c r="G38" s="77">
        <v>63.963170043430182</v>
      </c>
      <c r="H38" s="81">
        <v>0.78986513797109204</v>
      </c>
      <c r="I38" s="78">
        <v>1.2232474857847337</v>
      </c>
    </row>
    <row r="39" spans="1:9" x14ac:dyDescent="0.25">
      <c r="A39" s="111"/>
      <c r="B39" s="107"/>
      <c r="C39" s="59" t="s">
        <v>129</v>
      </c>
      <c r="D39" s="77">
        <v>64.157676228775102</v>
      </c>
      <c r="E39" s="78">
        <v>0.49215991074037851</v>
      </c>
      <c r="F39" s="77">
        <v>63.347415040940689</v>
      </c>
      <c r="G39" s="77">
        <v>64.967937416609502</v>
      </c>
      <c r="H39" s="81">
        <v>0.76710993862281107</v>
      </c>
      <c r="I39" s="78">
        <v>1.2381806116419773</v>
      </c>
    </row>
    <row r="40" spans="1:9" x14ac:dyDescent="0.25">
      <c r="A40" s="111"/>
      <c r="B40" s="107">
        <v>2022</v>
      </c>
      <c r="C40" s="49" t="s">
        <v>86</v>
      </c>
      <c r="D40" s="72">
        <v>63.459763320255703</v>
      </c>
      <c r="E40" s="73">
        <v>0.46603495958070351</v>
      </c>
      <c r="F40" s="72">
        <v>62.692510586848613</v>
      </c>
      <c r="G40" s="72">
        <v>64.227016053662794</v>
      </c>
      <c r="H40" s="80">
        <v>0.73437866011068142</v>
      </c>
      <c r="I40" s="73">
        <v>1.1550139975027374</v>
      </c>
    </row>
    <row r="41" spans="1:9" x14ac:dyDescent="0.25">
      <c r="A41" s="111"/>
      <c r="B41" s="107"/>
      <c r="C41" s="51" t="s">
        <v>87</v>
      </c>
      <c r="D41" s="77">
        <v>63.126598410883048</v>
      </c>
      <c r="E41" s="78">
        <v>0.46007105180479746</v>
      </c>
      <c r="F41" s="77">
        <v>62.369163637719836</v>
      </c>
      <c r="G41" s="77">
        <v>63.88403318404626</v>
      </c>
      <c r="H41" s="81">
        <v>0.72880697421751306</v>
      </c>
      <c r="I41" s="78">
        <v>1.1253709662891127</v>
      </c>
    </row>
    <row r="42" spans="1:9" x14ac:dyDescent="0.25">
      <c r="A42" s="111"/>
      <c r="B42" s="107"/>
      <c r="C42" s="59" t="s">
        <v>84</v>
      </c>
      <c r="D42" s="77">
        <v>62.131279607978605</v>
      </c>
      <c r="E42" s="78">
        <v>0.49063463799555557</v>
      </c>
      <c r="F42" s="77">
        <v>61.323530948159679</v>
      </c>
      <c r="G42" s="77">
        <v>62.939028267797539</v>
      </c>
      <c r="H42" s="81">
        <v>0.78967412403421777</v>
      </c>
      <c r="I42" s="78">
        <v>1.191108952457804</v>
      </c>
    </row>
    <row r="43" spans="1:9" x14ac:dyDescent="0.25">
      <c r="A43" s="111"/>
      <c r="B43" s="107"/>
      <c r="C43" s="59" t="s">
        <v>85</v>
      </c>
      <c r="D43" s="77">
        <v>63.61503346530781</v>
      </c>
      <c r="E43" s="78">
        <v>0.47980397877369058</v>
      </c>
      <c r="F43" s="77">
        <v>62.825116381562296</v>
      </c>
      <c r="G43" s="77">
        <v>64.404950549053325</v>
      </c>
      <c r="H43" s="81">
        <v>0.75423049024308009</v>
      </c>
      <c r="I43" s="78">
        <v>1.1829369309163742</v>
      </c>
    </row>
    <row r="44" spans="1:9" x14ac:dyDescent="0.25">
      <c r="A44" s="111"/>
      <c r="B44" s="107">
        <v>2023</v>
      </c>
      <c r="C44" s="91" t="s">
        <v>86</v>
      </c>
      <c r="D44" s="72">
        <v>63.71385384286171</v>
      </c>
      <c r="E44" s="73">
        <v>0.48980405288774481</v>
      </c>
      <c r="F44" s="72">
        <v>62.907472603839729</v>
      </c>
      <c r="G44" s="72">
        <v>64.520235081883698</v>
      </c>
      <c r="H44" s="73">
        <v>0.76875596647434752</v>
      </c>
      <c r="I44" s="73">
        <v>1.1999135797541467</v>
      </c>
    </row>
    <row r="45" spans="1:9" x14ac:dyDescent="0.25">
      <c r="A45" s="111"/>
      <c r="B45" s="107"/>
      <c r="C45" s="51" t="s">
        <v>87</v>
      </c>
      <c r="D45" s="77">
        <v>63.675289249330532</v>
      </c>
      <c r="E45" s="78">
        <v>0.520760818568898</v>
      </c>
      <c r="F45" s="77">
        <v>62.817942073425925</v>
      </c>
      <c r="G45" s="77">
        <v>64.53263642523514</v>
      </c>
      <c r="H45" s="78">
        <v>0.81783816722021896</v>
      </c>
      <c r="I45" s="78">
        <v>1.2596083054835372</v>
      </c>
    </row>
    <row r="46" spans="1:9" x14ac:dyDescent="0.25">
      <c r="A46" s="111"/>
      <c r="B46" s="107"/>
      <c r="C46" s="59" t="s">
        <v>84</v>
      </c>
      <c r="D46" s="77">
        <v>64.126188987046888</v>
      </c>
      <c r="E46" s="78">
        <v>0.5176612332714462</v>
      </c>
      <c r="F46" s="77">
        <v>63.273947001788976</v>
      </c>
      <c r="G46" s="77">
        <v>64.978430972304793</v>
      </c>
      <c r="H46" s="78">
        <v>0.80725401189210044</v>
      </c>
      <c r="I46" s="78">
        <v>1.2463160357668113</v>
      </c>
    </row>
    <row r="47" spans="1:9" x14ac:dyDescent="0.25">
      <c r="A47" s="111"/>
      <c r="B47" s="107"/>
      <c r="C47" s="60" t="s">
        <v>85</v>
      </c>
      <c r="D47" s="77">
        <v>64.914749176185651</v>
      </c>
      <c r="E47" s="78">
        <v>0.50473758985573325</v>
      </c>
      <c r="F47" s="77">
        <v>64.083782342225803</v>
      </c>
      <c r="G47" s="77">
        <v>65.7457160101455</v>
      </c>
      <c r="H47" s="78">
        <v>0.77753915136577179</v>
      </c>
      <c r="I47" s="78">
        <v>1.218741165639293</v>
      </c>
    </row>
    <row r="48" spans="1:9" x14ac:dyDescent="0.25">
      <c r="A48" s="111"/>
      <c r="B48" s="107">
        <v>2024</v>
      </c>
      <c r="C48" s="91" t="s">
        <v>86</v>
      </c>
      <c r="D48" s="72">
        <v>64.897062597337779</v>
      </c>
      <c r="E48" s="73">
        <v>0.51128228834044109</v>
      </c>
      <c r="F48" s="72">
        <v>64.055321736395243</v>
      </c>
      <c r="G48" s="72">
        <v>65.738803458280302</v>
      </c>
      <c r="H48" s="73">
        <v>0.78783579391375269</v>
      </c>
      <c r="I48" s="73">
        <v>1.2233766404786321</v>
      </c>
    </row>
    <row r="49" spans="1:9" x14ac:dyDescent="0.25">
      <c r="A49" s="111"/>
      <c r="B49" s="107"/>
      <c r="C49" s="51" t="s">
        <v>87</v>
      </c>
      <c r="D49" s="77">
        <v>65.329144919002658</v>
      </c>
      <c r="E49" s="78">
        <v>0.5376775275095208</v>
      </c>
      <c r="F49" s="77">
        <v>64.443947159646513</v>
      </c>
      <c r="G49" s="77">
        <v>66.214342678358804</v>
      </c>
      <c r="H49" s="78">
        <v>0.8230285704430268</v>
      </c>
      <c r="I49" s="78">
        <v>1.2823380215436639</v>
      </c>
    </row>
    <row r="50" spans="1:9" ht="18" x14ac:dyDescent="0.25">
      <c r="A50" s="113"/>
      <c r="B50" s="108">
        <v>2024</v>
      </c>
      <c r="C50" s="51" t="s">
        <v>160</v>
      </c>
      <c r="D50" s="82">
        <v>65.527574015610838</v>
      </c>
      <c r="E50" s="83">
        <v>0.52298010014698937</v>
      </c>
      <c r="F50" s="82">
        <v>64.666573157006482</v>
      </c>
      <c r="G50" s="82">
        <v>66.388574874215209</v>
      </c>
      <c r="H50" s="83">
        <v>0.79810691606314943</v>
      </c>
      <c r="I50" s="83">
        <v>1.2499472790553026</v>
      </c>
    </row>
    <row r="51" spans="1:9" x14ac:dyDescent="0.25">
      <c r="A51" s="110" t="s">
        <v>114</v>
      </c>
      <c r="B51" s="132">
        <v>2014</v>
      </c>
      <c r="C51" s="71" t="s">
        <v>84</v>
      </c>
      <c r="D51" s="72">
        <v>56.369115848200565</v>
      </c>
      <c r="E51" s="73">
        <v>0.43326883396569932</v>
      </c>
      <c r="F51" s="74">
        <v>55.655814816834436</v>
      </c>
      <c r="G51" s="72">
        <v>57.082416879566701</v>
      </c>
      <c r="H51" s="75">
        <v>0.76862804648643468</v>
      </c>
      <c r="I51" s="73">
        <v>1.0611621845015367</v>
      </c>
    </row>
    <row r="52" spans="1:9" x14ac:dyDescent="0.25">
      <c r="A52" s="111"/>
      <c r="B52" s="107"/>
      <c r="C52" s="76" t="s">
        <v>85</v>
      </c>
      <c r="D52" s="77">
        <v>57.32712930531779</v>
      </c>
      <c r="E52" s="78">
        <v>0.42592630365059797</v>
      </c>
      <c r="F52" s="96">
        <v>56.625916460398543</v>
      </c>
      <c r="G52" s="77">
        <v>58.028342150237044</v>
      </c>
      <c r="H52" s="79">
        <v>0.74297511285130424</v>
      </c>
      <c r="I52" s="78">
        <v>1.0459140761084367</v>
      </c>
    </row>
    <row r="53" spans="1:9" x14ac:dyDescent="0.25">
      <c r="A53" s="111"/>
      <c r="B53" s="107">
        <v>2015</v>
      </c>
      <c r="C53" s="58" t="s">
        <v>86</v>
      </c>
      <c r="D53" s="72">
        <v>57.561372994864193</v>
      </c>
      <c r="E53" s="73">
        <v>0.43513022997785411</v>
      </c>
      <c r="F53" s="72">
        <v>56.84500750191863</v>
      </c>
      <c r="G53" s="72">
        <v>58.277738487809749</v>
      </c>
      <c r="H53" s="80">
        <v>0.75594136716766258</v>
      </c>
      <c r="I53" s="73">
        <v>1.0720278683022786</v>
      </c>
    </row>
    <row r="54" spans="1:9" x14ac:dyDescent="0.25">
      <c r="A54" s="111"/>
      <c r="B54" s="107"/>
      <c r="C54" s="59" t="s">
        <v>87</v>
      </c>
      <c r="D54" s="77">
        <v>56.830394890337089</v>
      </c>
      <c r="E54" s="78">
        <v>0.44607465002977831</v>
      </c>
      <c r="F54" s="77">
        <v>56.096011332165638</v>
      </c>
      <c r="G54" s="77">
        <v>57.564778448508534</v>
      </c>
      <c r="H54" s="81">
        <v>0.78492266487070406</v>
      </c>
      <c r="I54" s="78">
        <v>1.0997598846360652</v>
      </c>
    </row>
    <row r="55" spans="1:9" x14ac:dyDescent="0.25">
      <c r="A55" s="111"/>
      <c r="B55" s="107"/>
      <c r="C55" s="59" t="s">
        <v>84</v>
      </c>
      <c r="D55" s="77">
        <v>57.015100255649401</v>
      </c>
      <c r="E55" s="78">
        <v>0.4508451026169118</v>
      </c>
      <c r="F55" s="77">
        <v>56.272862985224194</v>
      </c>
      <c r="G55" s="77">
        <v>57.7573375260746</v>
      </c>
      <c r="H55" s="81">
        <v>0.79074683828559855</v>
      </c>
      <c r="I55" s="78">
        <v>1.1173662226688497</v>
      </c>
    </row>
    <row r="56" spans="1:9" x14ac:dyDescent="0.25">
      <c r="A56" s="111"/>
      <c r="B56" s="107"/>
      <c r="C56" s="60" t="s">
        <v>85</v>
      </c>
      <c r="D56" s="82">
        <v>57.75357690045405</v>
      </c>
      <c r="E56" s="83">
        <v>0.4714826688930927</v>
      </c>
      <c r="F56" s="82">
        <v>56.977363502147817</v>
      </c>
      <c r="G56" s="82">
        <v>58.52979029876029</v>
      </c>
      <c r="H56" s="84">
        <v>0.81636964184184746</v>
      </c>
      <c r="I56" s="83">
        <v>1.1753268661789342</v>
      </c>
    </row>
    <row r="57" spans="1:9" x14ac:dyDescent="0.25">
      <c r="A57" s="111"/>
      <c r="B57" s="107">
        <v>2016</v>
      </c>
      <c r="C57" s="58" t="s">
        <v>86</v>
      </c>
      <c r="D57" s="72">
        <v>56.935752248677254</v>
      </c>
      <c r="E57" s="73">
        <v>0.46608426610186626</v>
      </c>
      <c r="F57" s="72">
        <v>56.168426372336221</v>
      </c>
      <c r="G57" s="72">
        <v>57.70307812501828</v>
      </c>
      <c r="H57" s="80">
        <v>0.81861439902674604</v>
      </c>
      <c r="I57" s="73">
        <v>1.1637159584416608</v>
      </c>
    </row>
    <row r="58" spans="1:9" x14ac:dyDescent="0.25">
      <c r="A58" s="111"/>
      <c r="B58" s="107"/>
      <c r="C58" s="59" t="s">
        <v>87</v>
      </c>
      <c r="D58" s="77">
        <v>57.954408104005097</v>
      </c>
      <c r="E58" s="78">
        <v>0.45919564796107099</v>
      </c>
      <c r="F58" s="77">
        <v>57.198423127445722</v>
      </c>
      <c r="G58" s="77">
        <v>58.710393080564472</v>
      </c>
      <c r="H58" s="81">
        <v>0.79233946645956188</v>
      </c>
      <c r="I58" s="78">
        <v>1.1526775967942835</v>
      </c>
    </row>
    <row r="59" spans="1:9" x14ac:dyDescent="0.25">
      <c r="A59" s="111"/>
      <c r="B59" s="107"/>
      <c r="C59" s="59" t="s">
        <v>84</v>
      </c>
      <c r="D59" s="77">
        <v>58.296665613932355</v>
      </c>
      <c r="E59" s="78">
        <v>0.46016348098637222</v>
      </c>
      <c r="F59" s="77">
        <v>57.539087270296882</v>
      </c>
      <c r="G59" s="77">
        <v>59.05424395756782</v>
      </c>
      <c r="H59" s="81">
        <v>0.7893478574465802</v>
      </c>
      <c r="I59" s="78">
        <v>1.1589216113451168</v>
      </c>
    </row>
    <row r="60" spans="1:9" x14ac:dyDescent="0.25">
      <c r="A60" s="111"/>
      <c r="B60" s="107"/>
      <c r="C60" s="60" t="s">
        <v>85</v>
      </c>
      <c r="D60" s="82">
        <v>58.415638004278961</v>
      </c>
      <c r="E60" s="83">
        <v>0.48209111120958775</v>
      </c>
      <c r="F60" s="82">
        <v>57.621959669073654</v>
      </c>
      <c r="G60" s="82">
        <v>59.209316339484261</v>
      </c>
      <c r="H60" s="84">
        <v>0.82527749020608909</v>
      </c>
      <c r="I60" s="83">
        <v>1.2139937484312355</v>
      </c>
    </row>
    <row r="61" spans="1:9" x14ac:dyDescent="0.25">
      <c r="A61" s="111"/>
      <c r="B61" s="107">
        <v>2017</v>
      </c>
      <c r="C61" s="58" t="s">
        <v>86</v>
      </c>
      <c r="D61" s="72">
        <v>58.27160663778934</v>
      </c>
      <c r="E61" s="73">
        <v>0.47851153362965476</v>
      </c>
      <c r="F61" s="72">
        <v>57.483821448315865</v>
      </c>
      <c r="G61" s="72">
        <v>59.059391827262822</v>
      </c>
      <c r="H61" s="80">
        <v>0.82117442994842416</v>
      </c>
      <c r="I61" s="73">
        <v>1.2098018376492714</v>
      </c>
    </row>
    <row r="62" spans="1:9" x14ac:dyDescent="0.25">
      <c r="A62" s="111"/>
      <c r="B62" s="107"/>
      <c r="C62" s="59" t="s">
        <v>87</v>
      </c>
      <c r="D62" s="77">
        <v>59.23398961653151</v>
      </c>
      <c r="E62" s="78">
        <v>0.4573312230066508</v>
      </c>
      <c r="F62" s="77">
        <v>58.481074088172967</v>
      </c>
      <c r="G62" s="77">
        <v>59.986905144890059</v>
      </c>
      <c r="H62" s="81">
        <v>0.77207567136253641</v>
      </c>
      <c r="I62" s="78">
        <v>1.1571801904392334</v>
      </c>
    </row>
    <row r="63" spans="1:9" x14ac:dyDescent="0.25">
      <c r="A63" s="111"/>
      <c r="B63" s="107"/>
      <c r="C63" s="59" t="s">
        <v>84</v>
      </c>
      <c r="D63" s="77">
        <v>58.525151951113251</v>
      </c>
      <c r="E63" s="78">
        <v>0.4579629093355006</v>
      </c>
      <c r="F63" s="77">
        <v>57.771196462170082</v>
      </c>
      <c r="G63" s="77">
        <v>59.279107440056421</v>
      </c>
      <c r="H63" s="81">
        <v>0.78250614320154588</v>
      </c>
      <c r="I63" s="78">
        <v>1.1608218792023557</v>
      </c>
    </row>
    <row r="64" spans="1:9" x14ac:dyDescent="0.25">
      <c r="A64" s="111"/>
      <c r="B64" s="107"/>
      <c r="C64" s="60" t="s">
        <v>85</v>
      </c>
      <c r="D64" s="82">
        <v>58.891474432413027</v>
      </c>
      <c r="E64" s="83">
        <v>0.45496447365845966</v>
      </c>
      <c r="F64" s="82">
        <v>58.142455341136269</v>
      </c>
      <c r="G64" s="82">
        <v>59.640493523689784</v>
      </c>
      <c r="H64" s="84">
        <v>0.77254726264427453</v>
      </c>
      <c r="I64" s="83">
        <v>1.1589238780028452</v>
      </c>
    </row>
    <row r="65" spans="1:9" x14ac:dyDescent="0.25">
      <c r="A65" s="111"/>
      <c r="B65" s="107">
        <v>2018</v>
      </c>
      <c r="C65" s="58" t="s">
        <v>86</v>
      </c>
      <c r="D65" s="72">
        <v>59.549587045166597</v>
      </c>
      <c r="E65" s="73">
        <v>0.45317405880356004</v>
      </c>
      <c r="F65" s="72">
        <v>58.803515557461708</v>
      </c>
      <c r="G65" s="72">
        <v>60.295658532871485</v>
      </c>
      <c r="H65" s="80">
        <v>0.76100285709763349</v>
      </c>
      <c r="I65" s="73">
        <v>1.1590994885203794</v>
      </c>
    </row>
    <row r="66" spans="1:9" x14ac:dyDescent="0.25">
      <c r="A66" s="111"/>
      <c r="B66" s="107"/>
      <c r="C66" s="59" t="s">
        <v>87</v>
      </c>
      <c r="D66" s="77">
        <v>60.030867786633898</v>
      </c>
      <c r="E66" s="78">
        <v>0.46106192009354857</v>
      </c>
      <c r="F66" s="77">
        <v>59.271810320819476</v>
      </c>
      <c r="G66" s="77">
        <v>60.789925252448327</v>
      </c>
      <c r="H66" s="81">
        <v>0.76804140451923597</v>
      </c>
      <c r="I66" s="78">
        <v>1.1801304608982606</v>
      </c>
    </row>
    <row r="67" spans="1:9" x14ac:dyDescent="0.25">
      <c r="A67" s="111"/>
      <c r="B67" s="107"/>
      <c r="C67" s="59" t="s">
        <v>84</v>
      </c>
      <c r="D67" s="77">
        <v>59.970785522022076</v>
      </c>
      <c r="E67" s="78">
        <v>0.45889145416773264</v>
      </c>
      <c r="F67" s="77">
        <v>59.215301347111726</v>
      </c>
      <c r="G67" s="77">
        <v>60.72626969693242</v>
      </c>
      <c r="H67" s="81">
        <v>0.76519166819854578</v>
      </c>
      <c r="I67" s="78">
        <v>1.1797478756462889</v>
      </c>
    </row>
    <row r="68" spans="1:9" x14ac:dyDescent="0.25">
      <c r="A68" s="111"/>
      <c r="B68" s="107"/>
      <c r="C68" s="60" t="s">
        <v>85</v>
      </c>
      <c r="D68" s="82">
        <v>60.581344461163667</v>
      </c>
      <c r="E68" s="83">
        <v>0.47448307982820093</v>
      </c>
      <c r="F68" s="82">
        <v>59.800191413275563</v>
      </c>
      <c r="G68" s="82">
        <v>61.362497509051771</v>
      </c>
      <c r="H68" s="84">
        <v>0.78321649023879536</v>
      </c>
      <c r="I68" s="83">
        <v>1.2200189523284806</v>
      </c>
    </row>
    <row r="69" spans="1:9" x14ac:dyDescent="0.25">
      <c r="A69" s="111"/>
      <c r="B69" s="107">
        <v>2019</v>
      </c>
      <c r="C69" s="49" t="s">
        <v>86</v>
      </c>
      <c r="D69" s="72">
        <v>61.070700349484383</v>
      </c>
      <c r="E69" s="73">
        <v>0.4508575059746987</v>
      </c>
      <c r="F69" s="72">
        <v>60.328442659109236</v>
      </c>
      <c r="G69" s="72">
        <v>61.812958039859531</v>
      </c>
      <c r="H69" s="80">
        <v>0.73825501164161</v>
      </c>
      <c r="I69" s="73">
        <v>1.1655508656750961</v>
      </c>
    </row>
    <row r="70" spans="1:9" x14ac:dyDescent="0.25">
      <c r="A70" s="111"/>
      <c r="B70" s="107"/>
      <c r="C70" s="51" t="s">
        <v>87</v>
      </c>
      <c r="D70" s="77">
        <v>60.951478929979253</v>
      </c>
      <c r="E70" s="78">
        <v>0.46071741576397135</v>
      </c>
      <c r="F70" s="77">
        <v>60.192988630031216</v>
      </c>
      <c r="G70" s="77">
        <v>61.709969229927289</v>
      </c>
      <c r="H70" s="81">
        <v>0.75587569629482032</v>
      </c>
      <c r="I70" s="78">
        <v>1.1926261165714409</v>
      </c>
    </row>
    <row r="71" spans="1:9" x14ac:dyDescent="0.25">
      <c r="A71" s="111"/>
      <c r="B71" s="107"/>
      <c r="C71" s="51" t="s">
        <v>84</v>
      </c>
      <c r="D71" s="77">
        <v>60.629874844166899</v>
      </c>
      <c r="E71" s="78">
        <v>0.45302635254618723</v>
      </c>
      <c r="F71" s="77">
        <v>59.884046528870137</v>
      </c>
      <c r="G71" s="77">
        <v>61.375703159463654</v>
      </c>
      <c r="H71" s="81">
        <v>0.747199880769294</v>
      </c>
      <c r="I71" s="78">
        <v>1.1708455207450541</v>
      </c>
    </row>
    <row r="72" spans="1:9" x14ac:dyDescent="0.25">
      <c r="A72" s="111"/>
      <c r="B72" s="107"/>
      <c r="C72" s="55" t="s">
        <v>85</v>
      </c>
      <c r="D72" s="82">
        <v>61.527185043685286</v>
      </c>
      <c r="E72" s="83">
        <v>0.44911626159209983</v>
      </c>
      <c r="F72" s="82">
        <v>60.787787568894366</v>
      </c>
      <c r="G72" s="82">
        <v>62.266582518476199</v>
      </c>
      <c r="H72" s="84">
        <v>0.72994768291970469</v>
      </c>
      <c r="I72" s="83">
        <v>1.0862846913827739</v>
      </c>
    </row>
    <row r="73" spans="1:9" ht="16.5" customHeight="1" x14ac:dyDescent="0.25">
      <c r="A73" s="111"/>
      <c r="B73" s="107">
        <v>2020</v>
      </c>
      <c r="C73" s="49" t="s">
        <v>86</v>
      </c>
      <c r="D73" s="72">
        <v>59.796788978877792</v>
      </c>
      <c r="E73" s="73">
        <v>0.51395265923585232</v>
      </c>
      <c r="F73" s="72">
        <v>58.950648834555416</v>
      </c>
      <c r="G73" s="72">
        <v>60.642929123200162</v>
      </c>
      <c r="H73" s="80">
        <v>0.85949875906781126</v>
      </c>
      <c r="I73" s="73">
        <v>1.2365287062237709</v>
      </c>
    </row>
    <row r="74" spans="1:9" x14ac:dyDescent="0.25">
      <c r="A74" s="111"/>
      <c r="B74" s="107"/>
      <c r="C74" s="51" t="s">
        <v>87</v>
      </c>
      <c r="D74" s="77">
        <v>54.849972385685454</v>
      </c>
      <c r="E74" s="78">
        <v>0.56991841047321379</v>
      </c>
      <c r="F74" s="77">
        <v>53.91169034781047</v>
      </c>
      <c r="G74" s="77">
        <v>55.788254423560431</v>
      </c>
      <c r="H74" s="81">
        <v>1.0390495850494703</v>
      </c>
      <c r="I74" s="78">
        <v>1.2926354387194077</v>
      </c>
    </row>
    <row r="75" spans="1:9" ht="16.5" customHeight="1" x14ac:dyDescent="0.25">
      <c r="A75" s="111"/>
      <c r="B75" s="107"/>
      <c r="C75" s="59" t="s">
        <v>84</v>
      </c>
      <c r="D75" s="77">
        <v>55.422301311611996</v>
      </c>
      <c r="E75" s="78">
        <v>0.51846493507489955</v>
      </c>
      <c r="F75" s="77">
        <v>54.568732433025744</v>
      </c>
      <c r="G75" s="77">
        <v>56.275870190198255</v>
      </c>
      <c r="H75" s="81">
        <v>0.93548070506821679</v>
      </c>
      <c r="I75" s="78">
        <v>1.1957439653069843</v>
      </c>
    </row>
    <row r="76" spans="1:9" x14ac:dyDescent="0.25">
      <c r="A76" s="111"/>
      <c r="B76" s="107"/>
      <c r="C76" s="51" t="s">
        <v>85</v>
      </c>
      <c r="D76" s="77">
        <v>56.615665228830181</v>
      </c>
      <c r="E76" s="78">
        <v>0.52265991748446916</v>
      </c>
      <c r="F76" s="77">
        <v>55.755185422972232</v>
      </c>
      <c r="G76" s="77">
        <v>57.47614503468813</v>
      </c>
      <c r="H76" s="78">
        <v>0.92317190899722412</v>
      </c>
      <c r="I76" s="78">
        <v>1.2095628422117135</v>
      </c>
    </row>
    <row r="77" spans="1:9" x14ac:dyDescent="0.25">
      <c r="A77" s="111"/>
      <c r="B77" s="107">
        <v>2021</v>
      </c>
      <c r="C77" s="49" t="s">
        <v>86</v>
      </c>
      <c r="D77" s="72">
        <v>56.762195101899835</v>
      </c>
      <c r="E77" s="73">
        <v>0.51472040598696911</v>
      </c>
      <c r="F77" s="72">
        <v>55.914795430228935</v>
      </c>
      <c r="G77" s="72">
        <v>57.609594773570741</v>
      </c>
      <c r="H77" s="80">
        <v>0.90680144603805402</v>
      </c>
      <c r="I77" s="73">
        <v>1.2263388300666878</v>
      </c>
    </row>
    <row r="78" spans="1:9" x14ac:dyDescent="0.25">
      <c r="A78" s="111"/>
      <c r="B78" s="107"/>
      <c r="C78" s="51" t="s">
        <v>87</v>
      </c>
      <c r="D78" s="77">
        <v>58.004688519280954</v>
      </c>
      <c r="E78" s="78">
        <v>0.49679074997384076</v>
      </c>
      <c r="F78" s="77">
        <v>57.186806979088765</v>
      </c>
      <c r="G78" s="77">
        <v>58.822570059473144</v>
      </c>
      <c r="H78" s="81">
        <v>0.8564665420256603</v>
      </c>
      <c r="I78" s="78">
        <v>1.1910586433560053</v>
      </c>
    </row>
    <row r="79" spans="1:9" x14ac:dyDescent="0.25">
      <c r="A79" s="111"/>
      <c r="B79" s="107"/>
      <c r="C79" s="59" t="s">
        <v>84</v>
      </c>
      <c r="D79" s="77">
        <v>58.852040534927717</v>
      </c>
      <c r="E79" s="78">
        <v>0.48148334850980173</v>
      </c>
      <c r="F79" s="77">
        <v>58.059360029751595</v>
      </c>
      <c r="G79" s="77">
        <v>59.644721040103846</v>
      </c>
      <c r="H79" s="81">
        <v>0.81812515612614878</v>
      </c>
      <c r="I79" s="78">
        <v>1.1576937200288469</v>
      </c>
    </row>
    <row r="80" spans="1:9" x14ac:dyDescent="0.25">
      <c r="A80" s="111"/>
      <c r="B80" s="107"/>
      <c r="C80" s="59" t="s">
        <v>85</v>
      </c>
      <c r="D80" s="77">
        <v>59.601774599629628</v>
      </c>
      <c r="E80" s="78">
        <v>0.49580117055149875</v>
      </c>
      <c r="F80" s="77">
        <v>58.785518670176927</v>
      </c>
      <c r="G80" s="77">
        <v>60.418030529082337</v>
      </c>
      <c r="H80" s="81">
        <v>0.83185638998503864</v>
      </c>
      <c r="I80" s="78">
        <v>1.2189810793353866</v>
      </c>
    </row>
    <row r="81" spans="1:9" x14ac:dyDescent="0.25">
      <c r="A81" s="111"/>
      <c r="B81" s="107">
        <v>2022</v>
      </c>
      <c r="C81" s="49" t="s">
        <v>86</v>
      </c>
      <c r="D81" s="72">
        <v>59.380195025620488</v>
      </c>
      <c r="E81" s="73">
        <v>0.47927928046784124</v>
      </c>
      <c r="F81" s="72">
        <v>58.591137615989275</v>
      </c>
      <c r="G81" s="72">
        <v>60.1692524352517</v>
      </c>
      <c r="H81" s="80">
        <v>0.80713658865729365</v>
      </c>
      <c r="I81" s="73">
        <v>1.1646691737402342</v>
      </c>
    </row>
    <row r="82" spans="1:9" x14ac:dyDescent="0.25">
      <c r="A82" s="111"/>
      <c r="B82" s="107"/>
      <c r="C82" s="51" t="s">
        <v>87</v>
      </c>
      <c r="D82" s="77">
        <v>59.863778606671524</v>
      </c>
      <c r="E82" s="78">
        <v>0.46331976795136326</v>
      </c>
      <c r="F82" s="77">
        <v>59.1009953322977</v>
      </c>
      <c r="G82" s="77">
        <v>60.626561881045347</v>
      </c>
      <c r="H82" s="81">
        <v>0.77395677108115013</v>
      </c>
      <c r="I82" s="78">
        <v>1.1154859887229127</v>
      </c>
    </row>
    <row r="83" spans="1:9" x14ac:dyDescent="0.25">
      <c r="A83" s="111"/>
      <c r="B83" s="107"/>
      <c r="C83" s="59" t="s">
        <v>84</v>
      </c>
      <c r="D83" s="77">
        <v>59.152809401997388</v>
      </c>
      <c r="E83" s="78">
        <v>0.49052127160399506</v>
      </c>
      <c r="F83" s="77">
        <v>58.345247381163482</v>
      </c>
      <c r="G83" s="77">
        <v>59.960371422831294</v>
      </c>
      <c r="H83" s="81">
        <v>0.82924425156285442</v>
      </c>
      <c r="I83" s="78">
        <v>1.1751080711849589</v>
      </c>
    </row>
    <row r="84" spans="1:9" x14ac:dyDescent="0.25">
      <c r="A84" s="111"/>
      <c r="B84" s="107"/>
      <c r="C84" s="59" t="s">
        <v>85</v>
      </c>
      <c r="D84" s="77">
        <v>60.573172091450054</v>
      </c>
      <c r="E84" s="78">
        <v>0.48976932710322102</v>
      </c>
      <c r="F84" s="77">
        <v>59.766848726724774</v>
      </c>
      <c r="G84" s="77">
        <v>61.379495456175334</v>
      </c>
      <c r="H84" s="81">
        <v>0.80855816228972477</v>
      </c>
      <c r="I84" s="78">
        <v>1.1887598296825876</v>
      </c>
    </row>
    <row r="85" spans="1:9" x14ac:dyDescent="0.25">
      <c r="A85" s="111"/>
      <c r="B85" s="107">
        <v>2023</v>
      </c>
      <c r="C85" s="91" t="s">
        <v>86</v>
      </c>
      <c r="D85" s="72">
        <v>60.383625345700089</v>
      </c>
      <c r="E85" s="73">
        <v>0.49328955370727889</v>
      </c>
      <c r="F85" s="72">
        <v>59.571505806937843</v>
      </c>
      <c r="G85" s="72">
        <v>61.195744884462336</v>
      </c>
      <c r="H85" s="73">
        <v>0.81692603066338743</v>
      </c>
      <c r="I85" s="73">
        <v>1.1880095062597591</v>
      </c>
    </row>
    <row r="86" spans="1:9" x14ac:dyDescent="0.25">
      <c r="A86" s="111"/>
      <c r="B86" s="107"/>
      <c r="C86" s="51" t="s">
        <v>87</v>
      </c>
      <c r="D86" s="77">
        <v>60.078242751184931</v>
      </c>
      <c r="E86" s="78">
        <v>0.52739091223266121</v>
      </c>
      <c r="F86" s="77">
        <v>59.209980214761771</v>
      </c>
      <c r="G86" s="77">
        <v>60.94650528760809</v>
      </c>
      <c r="H86" s="78">
        <v>0.87784010996603168</v>
      </c>
      <c r="I86" s="78">
        <v>1.2527169874732287</v>
      </c>
    </row>
    <row r="87" spans="1:9" x14ac:dyDescent="0.25">
      <c r="A87" s="111"/>
      <c r="B87" s="107"/>
      <c r="C87" s="59" t="s">
        <v>84</v>
      </c>
      <c r="D87" s="77">
        <v>60.693509872046491</v>
      </c>
      <c r="E87" s="78">
        <v>0.52014957397218242</v>
      </c>
      <c r="F87" s="77">
        <v>59.837171253155454</v>
      </c>
      <c r="G87" s="77">
        <v>61.549848490937528</v>
      </c>
      <c r="H87" s="78">
        <v>0.85701020598208444</v>
      </c>
      <c r="I87" s="78">
        <v>1.2297419870678152</v>
      </c>
    </row>
    <row r="88" spans="1:9" x14ac:dyDescent="0.25">
      <c r="A88" s="111"/>
      <c r="B88" s="107"/>
      <c r="C88" s="59" t="s">
        <v>85</v>
      </c>
      <c r="D88" s="77">
        <v>61.673985894185257</v>
      </c>
      <c r="E88" s="78">
        <v>0.51476651164319331</v>
      </c>
      <c r="F88" s="77">
        <v>60.82650810175263</v>
      </c>
      <c r="G88" s="77">
        <v>62.521463686617885</v>
      </c>
      <c r="H88" s="78">
        <v>0.83465743972893858</v>
      </c>
      <c r="I88" s="78">
        <v>1.2200911173739803</v>
      </c>
    </row>
    <row r="89" spans="1:9" x14ac:dyDescent="0.25">
      <c r="A89" s="111"/>
      <c r="B89" s="107">
        <v>2024</v>
      </c>
      <c r="C89" s="91" t="s">
        <v>86</v>
      </c>
      <c r="D89" s="72">
        <v>61.55634479819895</v>
      </c>
      <c r="E89" s="73">
        <v>0.52322908237023591</v>
      </c>
      <c r="F89" s="72">
        <v>60.69493553699796</v>
      </c>
      <c r="G89" s="72">
        <v>62.417754059399932</v>
      </c>
      <c r="H89" s="73">
        <v>0.85000024625494808</v>
      </c>
      <c r="I89" s="73">
        <v>1.2283632415172947</v>
      </c>
    </row>
    <row r="90" spans="1:9" x14ac:dyDescent="0.25">
      <c r="A90" s="111"/>
      <c r="B90" s="107"/>
      <c r="C90" s="51" t="s">
        <v>87</v>
      </c>
      <c r="D90" s="77">
        <v>61.848645335963134</v>
      </c>
      <c r="E90" s="78">
        <v>0.53355431868221148</v>
      </c>
      <c r="F90" s="77">
        <v>60.970235762886958</v>
      </c>
      <c r="G90" s="77">
        <v>62.727054909039317</v>
      </c>
      <c r="H90" s="78">
        <v>0.86267745361912651</v>
      </c>
      <c r="I90" s="78">
        <v>1.2467373182443757</v>
      </c>
    </row>
    <row r="91" spans="1:9" ht="18" x14ac:dyDescent="0.25">
      <c r="A91" s="113"/>
      <c r="B91" s="108">
        <v>2024</v>
      </c>
      <c r="C91" s="51" t="s">
        <v>160</v>
      </c>
      <c r="D91" s="82">
        <v>62.081540137714043</v>
      </c>
      <c r="E91" s="83">
        <v>0.53235644753549061</v>
      </c>
      <c r="F91" s="82">
        <v>61.20510266278373</v>
      </c>
      <c r="G91" s="82">
        <v>62.957977612644356</v>
      </c>
      <c r="H91" s="83">
        <v>0.85751166345837526</v>
      </c>
      <c r="I91" s="83">
        <v>1.2463798888596458</v>
      </c>
    </row>
    <row r="92" spans="1:9" x14ac:dyDescent="0.25">
      <c r="A92" s="110" t="s">
        <v>6</v>
      </c>
      <c r="B92" s="132">
        <v>2014</v>
      </c>
      <c r="C92" s="71" t="s">
        <v>84</v>
      </c>
      <c r="D92" s="72">
        <v>8.0520550233803494</v>
      </c>
      <c r="E92" s="73">
        <v>0.38027399347379282</v>
      </c>
      <c r="F92" s="74">
        <v>7.4260006883296841</v>
      </c>
      <c r="G92" s="72">
        <v>8.6781093584310138</v>
      </c>
      <c r="H92" s="75">
        <v>4.7226949191182905</v>
      </c>
      <c r="I92" s="73">
        <v>1.2744851791599405</v>
      </c>
    </row>
    <row r="93" spans="1:9" x14ac:dyDescent="0.25">
      <c r="A93" s="111"/>
      <c r="B93" s="107"/>
      <c r="C93" s="76" t="s">
        <v>85</v>
      </c>
      <c r="D93" s="77">
        <v>7.8385450879104503</v>
      </c>
      <c r="E93" s="78">
        <v>0.40216302696603862</v>
      </c>
      <c r="F93" s="96">
        <v>7.1764543040279687</v>
      </c>
      <c r="G93" s="77">
        <v>8.5006358717929338</v>
      </c>
      <c r="H93" s="79">
        <v>5.1305825565295642</v>
      </c>
      <c r="I93" s="78">
        <v>1.3759651066900214</v>
      </c>
    </row>
    <row r="94" spans="1:9" x14ac:dyDescent="0.25">
      <c r="A94" s="111"/>
      <c r="B94" s="107">
        <v>2015</v>
      </c>
      <c r="C94" s="58" t="s">
        <v>86</v>
      </c>
      <c r="D94" s="72">
        <v>6.77533763820011</v>
      </c>
      <c r="E94" s="73">
        <v>0.37520985255880424</v>
      </c>
      <c r="F94" s="72">
        <v>6.1576205216485977</v>
      </c>
      <c r="G94" s="72">
        <v>7.3930547547516223</v>
      </c>
      <c r="H94" s="80">
        <v>5.5378768202388793</v>
      </c>
      <c r="I94" s="73">
        <v>1.3792467814889586</v>
      </c>
    </row>
    <row r="95" spans="1:9" x14ac:dyDescent="0.25">
      <c r="A95" s="111"/>
      <c r="B95" s="107"/>
      <c r="C95" s="59" t="s">
        <v>87</v>
      </c>
      <c r="D95" s="77">
        <v>6.5150209357087183</v>
      </c>
      <c r="E95" s="78">
        <v>0.37988895694277569</v>
      </c>
      <c r="F95" s="77">
        <v>5.8896004956746291</v>
      </c>
      <c r="G95" s="77">
        <v>7.1404413757428076</v>
      </c>
      <c r="H95" s="81">
        <v>5.8309706245241797</v>
      </c>
      <c r="I95" s="78">
        <v>1.4170588484035369</v>
      </c>
    </row>
    <row r="96" spans="1:9" x14ac:dyDescent="0.25">
      <c r="A96" s="111"/>
      <c r="B96" s="107"/>
      <c r="C96" s="59" t="s">
        <v>84</v>
      </c>
      <c r="D96" s="77">
        <v>6.4402207016730033</v>
      </c>
      <c r="E96" s="78">
        <v>0.38048880536930352</v>
      </c>
      <c r="F96" s="77">
        <v>5.8138127165681341</v>
      </c>
      <c r="G96" s="77">
        <v>7.0666286867778734</v>
      </c>
      <c r="H96" s="81">
        <v>5.9080087934014793</v>
      </c>
      <c r="I96" s="78">
        <v>1.4360281314227297</v>
      </c>
    </row>
    <row r="97" spans="1:9" x14ac:dyDescent="0.25">
      <c r="A97" s="111"/>
      <c r="B97" s="107"/>
      <c r="C97" s="60" t="s">
        <v>85</v>
      </c>
      <c r="D97" s="82">
        <v>6.2910091117329152</v>
      </c>
      <c r="E97" s="83">
        <v>0.4018028438487255</v>
      </c>
      <c r="F97" s="82">
        <v>5.6295113060868509</v>
      </c>
      <c r="G97" s="82">
        <v>6.9525069173789795</v>
      </c>
      <c r="H97" s="84">
        <v>6.3869378777301646</v>
      </c>
      <c r="I97" s="83">
        <v>1.5485634617237165</v>
      </c>
    </row>
    <row r="98" spans="1:9" x14ac:dyDescent="0.25">
      <c r="A98" s="111"/>
      <c r="B98" s="107">
        <v>2016</v>
      </c>
      <c r="C98" s="58" t="s">
        <v>86</v>
      </c>
      <c r="D98" s="72">
        <v>5.7732011997761958</v>
      </c>
      <c r="E98" s="73">
        <v>0.32184770987559591</v>
      </c>
      <c r="F98" s="72">
        <v>5.2433354780814208</v>
      </c>
      <c r="G98" s="72">
        <v>6.3030669214709709</v>
      </c>
      <c r="H98" s="80">
        <v>5.574856976889575</v>
      </c>
      <c r="I98" s="73">
        <v>1.2873033558818965</v>
      </c>
    </row>
    <row r="99" spans="1:9" x14ac:dyDescent="0.25">
      <c r="A99" s="111"/>
      <c r="B99" s="107"/>
      <c r="C99" s="59" t="s">
        <v>87</v>
      </c>
      <c r="D99" s="77">
        <v>5.700239954481777</v>
      </c>
      <c r="E99" s="78">
        <v>0.31713965011689055</v>
      </c>
      <c r="F99" s="77">
        <v>5.1781252262080608</v>
      </c>
      <c r="G99" s="77">
        <v>6.2223546827554932</v>
      </c>
      <c r="H99" s="81">
        <v>5.5636192975971399</v>
      </c>
      <c r="I99" s="78">
        <v>1.2903439175186902</v>
      </c>
    </row>
    <row r="100" spans="1:9" x14ac:dyDescent="0.25">
      <c r="A100" s="111"/>
      <c r="B100" s="107"/>
      <c r="C100" s="59" t="s">
        <v>84</v>
      </c>
      <c r="D100" s="77">
        <v>6.0203126638594604</v>
      </c>
      <c r="E100" s="78">
        <v>0.31997092466753457</v>
      </c>
      <c r="F100" s="77">
        <v>5.4935367393520567</v>
      </c>
      <c r="G100" s="77">
        <v>6.5470885883668641</v>
      </c>
      <c r="H100" s="81">
        <v>5.3148555985863002</v>
      </c>
      <c r="I100" s="78">
        <v>1.2754252549160345</v>
      </c>
    </row>
    <row r="101" spans="1:9" x14ac:dyDescent="0.25">
      <c r="A101" s="111"/>
      <c r="B101" s="107"/>
      <c r="C101" s="60" t="s">
        <v>85</v>
      </c>
      <c r="D101" s="82">
        <v>5.9764657520575089</v>
      </c>
      <c r="E101" s="83">
        <v>0.33083495611397445</v>
      </c>
      <c r="F101" s="82">
        <v>5.431804108042865</v>
      </c>
      <c r="G101" s="82">
        <v>6.5211273960721527</v>
      </c>
      <c r="H101" s="84">
        <v>5.5356287451338337</v>
      </c>
      <c r="I101" s="83">
        <v>1.3238913953335205</v>
      </c>
    </row>
    <row r="102" spans="1:9" x14ac:dyDescent="0.25">
      <c r="A102" s="111"/>
      <c r="B102" s="107">
        <v>2017</v>
      </c>
      <c r="C102" s="58" t="s">
        <v>86</v>
      </c>
      <c r="D102" s="72">
        <v>5.994245269259463</v>
      </c>
      <c r="E102" s="73">
        <v>0.3493796515271923</v>
      </c>
      <c r="F102" s="72">
        <v>5.4190530416264595</v>
      </c>
      <c r="G102" s="72">
        <v>6.5694374968924665</v>
      </c>
      <c r="H102" s="80">
        <v>5.828584514533139</v>
      </c>
      <c r="I102" s="73">
        <v>1.4007085721746955</v>
      </c>
    </row>
    <row r="103" spans="1:9" x14ac:dyDescent="0.25">
      <c r="A103" s="111"/>
      <c r="B103" s="107"/>
      <c r="C103" s="59" t="s">
        <v>87</v>
      </c>
      <c r="D103" s="77">
        <v>4.9721511980453919</v>
      </c>
      <c r="E103" s="78">
        <v>0.33122248310892943</v>
      </c>
      <c r="F103" s="77">
        <v>4.4268515589027491</v>
      </c>
      <c r="G103" s="77">
        <v>5.5174508371880338</v>
      </c>
      <c r="H103" s="81">
        <v>6.6615529157507662</v>
      </c>
      <c r="I103" s="78">
        <v>1.4581843216571222</v>
      </c>
    </row>
    <row r="104" spans="1:9" x14ac:dyDescent="0.25">
      <c r="A104" s="111"/>
      <c r="B104" s="107"/>
      <c r="C104" s="59" t="s">
        <v>84</v>
      </c>
      <c r="D104" s="77">
        <v>4.5895738435304212</v>
      </c>
      <c r="E104" s="78">
        <v>0.31848972851627383</v>
      </c>
      <c r="F104" s="77">
        <v>4.065236448313664</v>
      </c>
      <c r="G104" s="77">
        <v>5.1139112387471775</v>
      </c>
      <c r="H104" s="81">
        <v>6.9394183288983351</v>
      </c>
      <c r="I104" s="78">
        <v>1.4540574405481568</v>
      </c>
    </row>
    <row r="105" spans="1:9" x14ac:dyDescent="0.25">
      <c r="A105" s="111"/>
      <c r="B105" s="107"/>
      <c r="C105" s="60" t="s">
        <v>85</v>
      </c>
      <c r="D105" s="82">
        <v>4.0794935330421405</v>
      </c>
      <c r="E105" s="83">
        <v>0.28594118415217668</v>
      </c>
      <c r="F105" s="82">
        <v>3.6087415989624629</v>
      </c>
      <c r="G105" s="82">
        <v>4.550245467121818</v>
      </c>
      <c r="H105" s="84">
        <v>7.009232441139476</v>
      </c>
      <c r="I105" s="83">
        <v>1.3903164405914163</v>
      </c>
    </row>
    <row r="106" spans="1:9" x14ac:dyDescent="0.25">
      <c r="A106" s="111"/>
      <c r="B106" s="107">
        <v>2018</v>
      </c>
      <c r="C106" s="58" t="s">
        <v>86</v>
      </c>
      <c r="D106" s="72">
        <v>5.0444699936041824</v>
      </c>
      <c r="E106" s="73">
        <v>0.33151482631291901</v>
      </c>
      <c r="F106" s="72">
        <v>4.4986890627263136</v>
      </c>
      <c r="G106" s="72">
        <v>5.5902509244820511</v>
      </c>
      <c r="H106" s="80">
        <v>6.5718465316126826</v>
      </c>
      <c r="I106" s="73">
        <v>1.4673406877316373</v>
      </c>
    </row>
    <row r="107" spans="1:9" x14ac:dyDescent="0.25">
      <c r="A107" s="111"/>
      <c r="B107" s="107"/>
      <c r="C107" s="59" t="s">
        <v>87</v>
      </c>
      <c r="D107" s="77">
        <v>6.1034112295624947</v>
      </c>
      <c r="E107" s="78">
        <v>0.34768197177124133</v>
      </c>
      <c r="F107" s="77">
        <v>5.5310139334498718</v>
      </c>
      <c r="G107" s="77">
        <v>6.6758085256751185</v>
      </c>
      <c r="H107" s="81">
        <v>5.6965188596044163</v>
      </c>
      <c r="I107" s="78">
        <v>1.4108430239709933</v>
      </c>
    </row>
    <row r="108" spans="1:9" x14ac:dyDescent="0.25">
      <c r="A108" s="111"/>
      <c r="B108" s="107"/>
      <c r="C108" s="59" t="s">
        <v>84</v>
      </c>
      <c r="D108" s="77">
        <v>5.0063777388969619</v>
      </c>
      <c r="E108" s="78">
        <v>0.32604489575447065</v>
      </c>
      <c r="F108" s="77">
        <v>4.469602087889168</v>
      </c>
      <c r="G108" s="77">
        <v>5.5431533899047549</v>
      </c>
      <c r="H108" s="81">
        <v>6.5125907943635726</v>
      </c>
      <c r="I108" s="78">
        <v>1.4583973935241721</v>
      </c>
    </row>
    <row r="109" spans="1:9" x14ac:dyDescent="0.25">
      <c r="A109" s="111"/>
      <c r="B109" s="107"/>
      <c r="C109" s="60" t="s">
        <v>85</v>
      </c>
      <c r="D109" s="82">
        <v>4.7472834256432224</v>
      </c>
      <c r="E109" s="83">
        <v>0.3130461923236767</v>
      </c>
      <c r="F109" s="82">
        <v>4.2319078566093422</v>
      </c>
      <c r="G109" s="82">
        <v>5.2626589946771016</v>
      </c>
      <c r="H109" s="84">
        <v>6.5942174556654205</v>
      </c>
      <c r="I109" s="83">
        <v>1.4397358479048421</v>
      </c>
    </row>
    <row r="110" spans="1:9" x14ac:dyDescent="0.25">
      <c r="A110" s="111"/>
      <c r="B110" s="107">
        <v>2019</v>
      </c>
      <c r="C110" s="49" t="s">
        <v>86</v>
      </c>
      <c r="D110" s="72">
        <v>5.6428352778606214</v>
      </c>
      <c r="E110" s="73">
        <v>0.33755803674558105</v>
      </c>
      <c r="F110" s="72">
        <v>5.0871052624965118</v>
      </c>
      <c r="G110" s="72">
        <v>6.1985652932247319</v>
      </c>
      <c r="H110" s="80">
        <v>5.9820643368764088</v>
      </c>
      <c r="I110" s="73">
        <v>1.4410380469888773</v>
      </c>
    </row>
    <row r="111" spans="1:9" x14ac:dyDescent="0.25">
      <c r="A111" s="111"/>
      <c r="B111" s="107"/>
      <c r="C111" s="51" t="s">
        <v>87</v>
      </c>
      <c r="D111" s="77">
        <v>5.6423358106809101</v>
      </c>
      <c r="E111" s="78">
        <v>0.31687157801650429</v>
      </c>
      <c r="F111" s="77">
        <v>5.1206624160335608</v>
      </c>
      <c r="G111" s="77">
        <v>6.1640092053282594</v>
      </c>
      <c r="H111" s="81">
        <v>5.6159645339908364</v>
      </c>
      <c r="I111" s="78">
        <v>1.3540087147883331</v>
      </c>
    </row>
    <row r="112" spans="1:9" x14ac:dyDescent="0.25">
      <c r="A112" s="111"/>
      <c r="B112" s="107"/>
      <c r="C112" s="51" t="s">
        <v>84</v>
      </c>
      <c r="D112" s="77">
        <v>5.6536635544278528</v>
      </c>
      <c r="E112" s="78">
        <v>0.32187319973778228</v>
      </c>
      <c r="F112" s="77">
        <v>5.1237558681522879</v>
      </c>
      <c r="G112" s="77">
        <v>6.1835712407034178</v>
      </c>
      <c r="H112" s="81">
        <v>5.693179239250922</v>
      </c>
      <c r="I112" s="78">
        <v>1.3702617012106897</v>
      </c>
    </row>
    <row r="113" spans="1:9" x14ac:dyDescent="0.25">
      <c r="A113" s="111"/>
      <c r="B113" s="107"/>
      <c r="C113" s="55" t="s">
        <v>85</v>
      </c>
      <c r="D113" s="82">
        <v>4.8529958472208357</v>
      </c>
      <c r="E113" s="83">
        <v>0.29537864797630553</v>
      </c>
      <c r="F113" s="82">
        <v>4.3667025528150454</v>
      </c>
      <c r="G113" s="82">
        <v>5.3392891416266268</v>
      </c>
      <c r="H113" s="84">
        <v>6.0865217542986354</v>
      </c>
      <c r="I113" s="83">
        <v>1.2688359819461066</v>
      </c>
    </row>
    <row r="114" spans="1:9" ht="16.5" customHeight="1" x14ac:dyDescent="0.25">
      <c r="A114" s="111"/>
      <c r="B114" s="107">
        <v>2020</v>
      </c>
      <c r="C114" s="49" t="s">
        <v>86</v>
      </c>
      <c r="D114" s="72">
        <v>5.0873833326828359</v>
      </c>
      <c r="E114" s="73">
        <v>0.3341982103062926</v>
      </c>
      <c r="F114" s="72">
        <v>4.5371798911415793</v>
      </c>
      <c r="G114" s="72">
        <v>5.6375867742240917</v>
      </c>
      <c r="H114" s="80">
        <v>6.5691572356913959</v>
      </c>
      <c r="I114" s="73">
        <v>1.3873442382327197</v>
      </c>
    </row>
    <row r="115" spans="1:9" x14ac:dyDescent="0.25">
      <c r="A115" s="111"/>
      <c r="B115" s="107"/>
      <c r="C115" s="51" t="s">
        <v>87</v>
      </c>
      <c r="D115" s="77">
        <v>3.300447609221723</v>
      </c>
      <c r="E115" s="78">
        <v>0.33106942356670777</v>
      </c>
      <c r="F115" s="77">
        <v>2.7553932861575863</v>
      </c>
      <c r="G115" s="77">
        <v>3.8455019322858601</v>
      </c>
      <c r="H115" s="81">
        <v>10.031046172091095</v>
      </c>
      <c r="I115" s="78">
        <v>1.5491348150930553</v>
      </c>
    </row>
    <row r="116" spans="1:9" ht="16.5" customHeight="1" x14ac:dyDescent="0.25">
      <c r="A116" s="111"/>
      <c r="B116" s="107"/>
      <c r="C116" s="59" t="s">
        <v>84</v>
      </c>
      <c r="D116" s="77">
        <v>5.1145185317712123</v>
      </c>
      <c r="E116" s="78">
        <v>0.36072184062612156</v>
      </c>
      <c r="F116" s="77">
        <v>4.5206482116109381</v>
      </c>
      <c r="G116" s="77">
        <v>5.7083888519314865</v>
      </c>
      <c r="H116" s="81">
        <v>7.0528992785015827</v>
      </c>
      <c r="I116" s="78">
        <v>1.3974374021477065</v>
      </c>
    </row>
    <row r="117" spans="1:9" x14ac:dyDescent="0.25">
      <c r="A117" s="111"/>
      <c r="B117" s="107"/>
      <c r="C117" s="51" t="s">
        <v>85</v>
      </c>
      <c r="D117" s="77">
        <v>4.1282759662946011</v>
      </c>
      <c r="E117" s="78">
        <v>0.32280234990425499</v>
      </c>
      <c r="F117" s="77">
        <v>3.5968311508724287</v>
      </c>
      <c r="G117" s="77">
        <v>4.6597207817167741</v>
      </c>
      <c r="H117" s="78">
        <v>7.8193016295369251</v>
      </c>
      <c r="I117" s="78">
        <v>1.4002945081631517</v>
      </c>
    </row>
    <row r="118" spans="1:9" x14ac:dyDescent="0.25">
      <c r="A118" s="111"/>
      <c r="B118" s="107">
        <v>2021</v>
      </c>
      <c r="C118" s="49" t="s">
        <v>86</v>
      </c>
      <c r="D118" s="72">
        <v>4.7254770079835628</v>
      </c>
      <c r="E118" s="73">
        <v>0.32494888800715938</v>
      </c>
      <c r="F118" s="72">
        <v>4.1905038889771591</v>
      </c>
      <c r="G118" s="72">
        <v>5.2604501269899666</v>
      </c>
      <c r="H118" s="80">
        <v>6.8765309292197845</v>
      </c>
      <c r="I118" s="73">
        <v>1.3618645993063849</v>
      </c>
    </row>
    <row r="119" spans="1:9" x14ac:dyDescent="0.25">
      <c r="A119" s="111"/>
      <c r="B119" s="107"/>
      <c r="C119" s="51" t="s">
        <v>87</v>
      </c>
      <c r="D119" s="77">
        <v>4.4072348711179812</v>
      </c>
      <c r="E119" s="78">
        <v>0.30325121790793841</v>
      </c>
      <c r="F119" s="77">
        <v>3.9079832784086497</v>
      </c>
      <c r="G119" s="77">
        <v>4.9064864638273127</v>
      </c>
      <c r="H119" s="81">
        <v>6.8807591783964259</v>
      </c>
      <c r="I119" s="78">
        <v>1.3314660292339069</v>
      </c>
    </row>
    <row r="120" spans="1:9" x14ac:dyDescent="0.25">
      <c r="A120" s="111"/>
      <c r="B120" s="107"/>
      <c r="C120" s="59" t="s">
        <v>84</v>
      </c>
      <c r="D120" s="77">
        <v>4.4725212087338484</v>
      </c>
      <c r="E120" s="78">
        <v>0.31618237453970038</v>
      </c>
      <c r="F120" s="77">
        <v>3.9519806642817388</v>
      </c>
      <c r="G120" s="77">
        <v>4.993061753185958</v>
      </c>
      <c r="H120" s="81">
        <v>7.0694438278406793</v>
      </c>
      <c r="I120" s="78">
        <v>1.3884983781735898</v>
      </c>
    </row>
    <row r="121" spans="1:9" x14ac:dyDescent="0.25">
      <c r="A121" s="111"/>
      <c r="B121" s="107"/>
      <c r="C121" s="59" t="s">
        <v>85</v>
      </c>
      <c r="D121" s="77">
        <v>4.1430260599334927</v>
      </c>
      <c r="E121" s="78">
        <v>0.28030497130538606</v>
      </c>
      <c r="F121" s="77">
        <v>3.6815495478296869</v>
      </c>
      <c r="G121" s="77">
        <v>4.6045025720372976</v>
      </c>
      <c r="H121" s="81">
        <v>6.7657062072616014</v>
      </c>
      <c r="I121" s="78">
        <v>1.3100560041006408</v>
      </c>
    </row>
    <row r="122" spans="1:9" x14ac:dyDescent="0.25">
      <c r="A122" s="111"/>
      <c r="B122" s="107">
        <v>2022</v>
      </c>
      <c r="C122" s="49" t="s">
        <v>86</v>
      </c>
      <c r="D122" s="72">
        <v>2.5372577574841166</v>
      </c>
      <c r="E122" s="73">
        <v>0.20534884866388389</v>
      </c>
      <c r="F122" s="72">
        <v>2.1991834087676221</v>
      </c>
      <c r="G122" s="72">
        <v>2.8753321062006112</v>
      </c>
      <c r="H122" s="80">
        <v>8.0933380953578347</v>
      </c>
      <c r="I122" s="73">
        <v>1.2009229024180033</v>
      </c>
    </row>
    <row r="123" spans="1:9" x14ac:dyDescent="0.25">
      <c r="A123" s="111"/>
      <c r="B123" s="107"/>
      <c r="C123" s="51" t="s">
        <v>87</v>
      </c>
      <c r="D123" s="77">
        <v>2.4912051748306356</v>
      </c>
      <c r="E123" s="78">
        <v>0.21592602248843659</v>
      </c>
      <c r="F123" s="77">
        <v>2.1357168709654415</v>
      </c>
      <c r="G123" s="77">
        <v>2.8466934786958298</v>
      </c>
      <c r="H123" s="81">
        <v>8.6675326733421834</v>
      </c>
      <c r="I123" s="78">
        <v>1.2650101178100122</v>
      </c>
    </row>
    <row r="124" spans="1:9" x14ac:dyDescent="0.25">
      <c r="A124" s="111"/>
      <c r="B124" s="107"/>
      <c r="C124" s="59" t="s">
        <v>84</v>
      </c>
      <c r="D124" s="77">
        <v>2.2811608496416955</v>
      </c>
      <c r="E124" s="78">
        <v>0.22533159152549523</v>
      </c>
      <c r="F124" s="77">
        <v>1.9101897094605302</v>
      </c>
      <c r="G124" s="77">
        <v>2.6521319898228604</v>
      </c>
      <c r="H124" s="81">
        <v>9.8779352434041794</v>
      </c>
      <c r="I124" s="78">
        <v>1.3668832303837641</v>
      </c>
    </row>
    <row r="125" spans="1:9" x14ac:dyDescent="0.25">
      <c r="A125" s="111"/>
      <c r="B125" s="107"/>
      <c r="C125" s="59" t="s">
        <v>85</v>
      </c>
      <c r="D125" s="77">
        <v>2.3144804774628178</v>
      </c>
      <c r="E125" s="78">
        <v>0.2102049834468904</v>
      </c>
      <c r="F125" s="77">
        <v>1.9684130939919089</v>
      </c>
      <c r="G125" s="77">
        <v>2.6605478609337272</v>
      </c>
      <c r="H125" s="81">
        <v>9.082167056225142</v>
      </c>
      <c r="I125" s="78">
        <v>1.290565127287534</v>
      </c>
    </row>
    <row r="126" spans="1:9" x14ac:dyDescent="0.25">
      <c r="A126" s="111"/>
      <c r="B126" s="107">
        <v>2023</v>
      </c>
      <c r="C126" s="91" t="s">
        <v>86</v>
      </c>
      <c r="D126" s="72">
        <v>2.5584049101796484</v>
      </c>
      <c r="E126" s="73">
        <v>0.23310471113936415</v>
      </c>
      <c r="F126" s="72">
        <v>2.1746366161400315</v>
      </c>
      <c r="G126" s="72">
        <v>2.9421732042192654</v>
      </c>
      <c r="H126" s="73">
        <v>9.1113298841736423</v>
      </c>
      <c r="I126" s="73">
        <v>1.3513528590075763</v>
      </c>
    </row>
    <row r="127" spans="1:9" x14ac:dyDescent="0.25">
      <c r="A127" s="111"/>
      <c r="B127" s="107"/>
      <c r="C127" s="51" t="s">
        <v>87</v>
      </c>
      <c r="D127" s="77">
        <v>2.3886234408062883</v>
      </c>
      <c r="E127" s="78">
        <v>0.22043132710531832</v>
      </c>
      <c r="F127" s="77">
        <v>2.0257194567968857</v>
      </c>
      <c r="G127" s="77">
        <v>2.7515274248156913</v>
      </c>
      <c r="H127" s="78">
        <v>9.2283833164975952</v>
      </c>
      <c r="I127" s="78">
        <v>1.3016422068251163</v>
      </c>
    </row>
    <row r="128" spans="1:9" x14ac:dyDescent="0.25">
      <c r="A128" s="111"/>
      <c r="B128" s="107"/>
      <c r="C128" s="59" t="s">
        <v>84</v>
      </c>
      <c r="D128" s="77">
        <v>2.4941659803028178</v>
      </c>
      <c r="E128" s="78">
        <v>0.24550562241068546</v>
      </c>
      <c r="F128" s="77">
        <v>2.0899823451617539</v>
      </c>
      <c r="G128" s="77">
        <v>2.8983496154438817</v>
      </c>
      <c r="H128" s="78">
        <v>9.8431950539586204</v>
      </c>
      <c r="I128" s="78">
        <v>1.4162620118087832</v>
      </c>
    </row>
    <row r="129" spans="1:9" x14ac:dyDescent="0.25">
      <c r="A129" s="111"/>
      <c r="B129" s="107"/>
      <c r="C129" s="60" t="s">
        <v>85</v>
      </c>
      <c r="D129" s="77">
        <v>2.2661351304955648</v>
      </c>
      <c r="E129" s="78">
        <v>0.21038363086338091</v>
      </c>
      <c r="F129" s="77">
        <v>1.9197733314754253</v>
      </c>
      <c r="G129" s="77">
        <v>2.6124969295157041</v>
      </c>
      <c r="H129" s="78">
        <v>9.2838078379453748</v>
      </c>
      <c r="I129" s="78">
        <v>1.2793145279017937</v>
      </c>
    </row>
    <row r="130" spans="1:9" x14ac:dyDescent="0.25">
      <c r="A130" s="111"/>
      <c r="B130" s="107">
        <v>2024</v>
      </c>
      <c r="C130" s="91" t="s">
        <v>86</v>
      </c>
      <c r="D130" s="72">
        <v>2.6525746535627577</v>
      </c>
      <c r="E130" s="73">
        <v>0.23456660173254207</v>
      </c>
      <c r="F130" s="72">
        <v>2.2663999360078182</v>
      </c>
      <c r="G130" s="72">
        <v>3.0387493711176972</v>
      </c>
      <c r="H130" s="73">
        <v>8.842978327395544</v>
      </c>
      <c r="I130" s="73">
        <v>1.3079472541990447</v>
      </c>
    </row>
    <row r="131" spans="1:9" x14ac:dyDescent="0.25">
      <c r="A131" s="111"/>
      <c r="B131" s="107"/>
      <c r="C131" s="51" t="s">
        <v>87</v>
      </c>
      <c r="D131" s="77">
        <v>2.834640404904337</v>
      </c>
      <c r="E131" s="78">
        <v>0.26808825736268638</v>
      </c>
      <c r="F131" s="77">
        <v>2.3932771107634214</v>
      </c>
      <c r="G131" s="77">
        <v>3.276003699045253</v>
      </c>
      <c r="H131" s="78">
        <v>9.4575755322916795</v>
      </c>
      <c r="I131" s="78">
        <v>1.4419644953763784</v>
      </c>
    </row>
    <row r="132" spans="1:9" ht="18" x14ac:dyDescent="0.25">
      <c r="A132" s="113"/>
      <c r="B132" s="108">
        <v>2024</v>
      </c>
      <c r="C132" s="51" t="s">
        <v>160</v>
      </c>
      <c r="D132" s="82">
        <v>2.4812244328591824</v>
      </c>
      <c r="E132" s="83">
        <v>0.2543734882437263</v>
      </c>
      <c r="F132" s="82">
        <v>2.0624402540300468</v>
      </c>
      <c r="G132" s="82">
        <v>2.9000086116883184</v>
      </c>
      <c r="H132" s="83">
        <v>10.251933878895622</v>
      </c>
      <c r="I132" s="83">
        <v>1.4636271020194942</v>
      </c>
    </row>
    <row r="133" spans="1:9" x14ac:dyDescent="0.25">
      <c r="A133" s="110" t="s">
        <v>19</v>
      </c>
      <c r="B133" s="132">
        <v>2014</v>
      </c>
      <c r="C133" s="71" t="s">
        <v>84</v>
      </c>
      <c r="D133" s="72">
        <v>48.754134187362752</v>
      </c>
      <c r="E133" s="73">
        <v>0.79033050590648668</v>
      </c>
      <c r="F133" s="74">
        <v>47.452993831101075</v>
      </c>
      <c r="G133" s="72">
        <v>50.055274543624428</v>
      </c>
      <c r="H133" s="75">
        <v>1.621053309795712</v>
      </c>
      <c r="I133" s="73">
        <v>1.4005675324434645</v>
      </c>
    </row>
    <row r="134" spans="1:9" x14ac:dyDescent="0.25">
      <c r="A134" s="111"/>
      <c r="B134" s="107"/>
      <c r="C134" s="76" t="s">
        <v>85</v>
      </c>
      <c r="D134" s="77">
        <v>48.522043230916637</v>
      </c>
      <c r="E134" s="78">
        <v>0.78695085853506241</v>
      </c>
      <c r="F134" s="96">
        <v>47.22646687041626</v>
      </c>
      <c r="G134" s="77">
        <v>49.817619591417007</v>
      </c>
      <c r="H134" s="79">
        <v>1.6218419632288765</v>
      </c>
      <c r="I134" s="78">
        <v>1.4061373639657071</v>
      </c>
    </row>
    <row r="135" spans="1:9" x14ac:dyDescent="0.25">
      <c r="A135" s="111"/>
      <c r="B135" s="107">
        <v>2015</v>
      </c>
      <c r="C135" s="58" t="s">
        <v>86</v>
      </c>
      <c r="D135" s="72">
        <v>48.718257748855258</v>
      </c>
      <c r="E135" s="73">
        <v>0.78015826344945727</v>
      </c>
      <c r="F135" s="72">
        <v>47.433864203042639</v>
      </c>
      <c r="G135" s="72">
        <v>50.002651294667878</v>
      </c>
      <c r="H135" s="80">
        <v>1.6013673302341949</v>
      </c>
      <c r="I135" s="73">
        <v>1.3996231886058117</v>
      </c>
    </row>
    <row r="136" spans="1:9" x14ac:dyDescent="0.25">
      <c r="A136" s="111"/>
      <c r="B136" s="107"/>
      <c r="C136" s="59" t="s">
        <v>87</v>
      </c>
      <c r="D136" s="77">
        <v>48.752977280525563</v>
      </c>
      <c r="E136" s="78">
        <v>0.80518486997944361</v>
      </c>
      <c r="F136" s="77">
        <v>47.427381822989815</v>
      </c>
      <c r="G136" s="77">
        <v>50.078572738061297</v>
      </c>
      <c r="H136" s="81">
        <v>1.6515604069601626</v>
      </c>
      <c r="I136" s="78">
        <v>1.4404597613102146</v>
      </c>
    </row>
    <row r="137" spans="1:9" x14ac:dyDescent="0.25">
      <c r="A137" s="111"/>
      <c r="B137" s="107"/>
      <c r="C137" s="59" t="s">
        <v>84</v>
      </c>
      <c r="D137" s="77">
        <v>48.426980453187518</v>
      </c>
      <c r="E137" s="78">
        <v>0.81262445732640121</v>
      </c>
      <c r="F137" s="77">
        <v>47.089137021850036</v>
      </c>
      <c r="G137" s="77">
        <v>49.764823884525001</v>
      </c>
      <c r="H137" s="81">
        <v>1.6780407320913466</v>
      </c>
      <c r="I137" s="78">
        <v>1.4616268140830231</v>
      </c>
    </row>
    <row r="138" spans="1:9" x14ac:dyDescent="0.25">
      <c r="A138" s="111"/>
      <c r="B138" s="107"/>
      <c r="C138" s="60" t="s">
        <v>85</v>
      </c>
      <c r="D138" s="82">
        <v>49.12214866597693</v>
      </c>
      <c r="E138" s="83">
        <v>0.77956698779851641</v>
      </c>
      <c r="F138" s="82">
        <v>47.838728551665895</v>
      </c>
      <c r="G138" s="82">
        <v>50.405568780287965</v>
      </c>
      <c r="H138" s="84">
        <v>1.586996922914452</v>
      </c>
      <c r="I138" s="83">
        <v>1.4156205209975579</v>
      </c>
    </row>
    <row r="139" spans="1:9" x14ac:dyDescent="0.25">
      <c r="A139" s="111"/>
      <c r="B139" s="107">
        <v>2016</v>
      </c>
      <c r="C139" s="58" t="s">
        <v>86</v>
      </c>
      <c r="D139" s="72">
        <v>49.702792328188409</v>
      </c>
      <c r="E139" s="73">
        <v>0.78252886944472821</v>
      </c>
      <c r="F139" s="72">
        <v>48.414495996001996</v>
      </c>
      <c r="G139" s="72">
        <v>50.991088660374828</v>
      </c>
      <c r="H139" s="80">
        <v>1.5744163110146334</v>
      </c>
      <c r="I139" s="73">
        <v>1.4189077855134193</v>
      </c>
    </row>
    <row r="140" spans="1:9" x14ac:dyDescent="0.25">
      <c r="A140" s="111"/>
      <c r="B140" s="107"/>
      <c r="C140" s="59" t="s">
        <v>87</v>
      </c>
      <c r="D140" s="77">
        <v>50.457056757279673</v>
      </c>
      <c r="E140" s="78">
        <v>0.73866692844000115</v>
      </c>
      <c r="F140" s="77">
        <v>49.240971406598725</v>
      </c>
      <c r="G140" s="77">
        <v>51.673142107960622</v>
      </c>
      <c r="H140" s="81">
        <v>1.4639516767561562</v>
      </c>
      <c r="I140" s="78">
        <v>1.3535214839776022</v>
      </c>
    </row>
    <row r="141" spans="1:9" x14ac:dyDescent="0.25">
      <c r="A141" s="111"/>
      <c r="B141" s="107"/>
      <c r="C141" s="59" t="s">
        <v>84</v>
      </c>
      <c r="D141" s="77">
        <v>50.089200632500727</v>
      </c>
      <c r="E141" s="78">
        <v>0.77409848717031449</v>
      </c>
      <c r="F141" s="77">
        <v>48.814783443930786</v>
      </c>
      <c r="G141" s="77">
        <v>51.363617821070676</v>
      </c>
      <c r="H141" s="81">
        <v>1.5454398900269837</v>
      </c>
      <c r="I141" s="78">
        <v>1.4238405898229702</v>
      </c>
    </row>
    <row r="142" spans="1:9" x14ac:dyDescent="0.25">
      <c r="A142" s="111"/>
      <c r="B142" s="107"/>
      <c r="C142" s="60" t="s">
        <v>85</v>
      </c>
      <c r="D142" s="82">
        <v>49.735751676173251</v>
      </c>
      <c r="E142" s="83">
        <v>0.79691926566498217</v>
      </c>
      <c r="F142" s="82">
        <v>48.423764084286198</v>
      </c>
      <c r="G142" s="82">
        <v>51.047739268060297</v>
      </c>
      <c r="H142" s="84">
        <v>1.6023066683573612</v>
      </c>
      <c r="I142" s="83">
        <v>1.4650002233002484</v>
      </c>
    </row>
    <row r="143" spans="1:9" x14ac:dyDescent="0.25">
      <c r="A143" s="111"/>
      <c r="B143" s="107">
        <v>2017</v>
      </c>
      <c r="C143" s="58" t="s">
        <v>86</v>
      </c>
      <c r="D143" s="72">
        <v>48.920010732448354</v>
      </c>
      <c r="E143" s="73">
        <v>0.79923869488662935</v>
      </c>
      <c r="F143" s="72">
        <v>47.604204607756074</v>
      </c>
      <c r="G143" s="72">
        <v>50.235816857140634</v>
      </c>
      <c r="H143" s="80">
        <v>1.6337663931796709</v>
      </c>
      <c r="I143" s="73">
        <v>1.4748103530211245</v>
      </c>
    </row>
    <row r="144" spans="1:9" x14ac:dyDescent="0.25">
      <c r="A144" s="111"/>
      <c r="B144" s="107"/>
      <c r="C144" s="59" t="s">
        <v>87</v>
      </c>
      <c r="D144" s="77">
        <v>49.450587074825826</v>
      </c>
      <c r="E144" s="78">
        <v>0.80005288615831427</v>
      </c>
      <c r="F144" s="77">
        <v>48.133440527217573</v>
      </c>
      <c r="G144" s="77">
        <v>50.767733622434072</v>
      </c>
      <c r="H144" s="81">
        <v>1.6178834943814107</v>
      </c>
      <c r="I144" s="78">
        <v>1.4840221496659913</v>
      </c>
    </row>
    <row r="145" spans="1:9" x14ac:dyDescent="0.25">
      <c r="A145" s="111"/>
      <c r="B145" s="107"/>
      <c r="C145" s="59" t="s">
        <v>84</v>
      </c>
      <c r="D145" s="77">
        <v>49.519192815658791</v>
      </c>
      <c r="E145" s="78">
        <v>0.77080156283484313</v>
      </c>
      <c r="F145" s="77">
        <v>48.250203433901774</v>
      </c>
      <c r="G145" s="77">
        <v>50.788182197415807</v>
      </c>
      <c r="H145" s="81">
        <v>1.5565713393274516</v>
      </c>
      <c r="I145" s="78">
        <v>1.4299826566008405</v>
      </c>
    </row>
    <row r="146" spans="1:9" x14ac:dyDescent="0.25">
      <c r="A146" s="111"/>
      <c r="B146" s="107"/>
      <c r="C146" s="60" t="s">
        <v>85</v>
      </c>
      <c r="D146" s="82">
        <v>49.073087658775158</v>
      </c>
      <c r="E146" s="83">
        <v>0.76282806521546842</v>
      </c>
      <c r="F146" s="82">
        <v>47.817225240301973</v>
      </c>
      <c r="G146" s="82">
        <v>50.328950077248344</v>
      </c>
      <c r="H146" s="84">
        <v>1.5544733409067666</v>
      </c>
      <c r="I146" s="83">
        <v>1.4252229304002357</v>
      </c>
    </row>
    <row r="147" spans="1:9" x14ac:dyDescent="0.25">
      <c r="A147" s="111"/>
      <c r="B147" s="107">
        <v>2018</v>
      </c>
      <c r="C147" s="58" t="s">
        <v>86</v>
      </c>
      <c r="D147" s="72">
        <v>49.817490041152169</v>
      </c>
      <c r="E147" s="73">
        <v>0.75452427099725228</v>
      </c>
      <c r="F147" s="72">
        <v>48.575298361296134</v>
      </c>
      <c r="G147" s="72">
        <v>51.059681721008197</v>
      </c>
      <c r="H147" s="80">
        <v>1.5145770498954703</v>
      </c>
      <c r="I147" s="73">
        <v>1.4203905584336105</v>
      </c>
    </row>
    <row r="148" spans="1:9" x14ac:dyDescent="0.25">
      <c r="A148" s="111"/>
      <c r="B148" s="107"/>
      <c r="C148" s="59" t="s">
        <v>87</v>
      </c>
      <c r="D148" s="77">
        <v>49.599753410880929</v>
      </c>
      <c r="E148" s="78">
        <v>0.734633594434557</v>
      </c>
      <c r="F148" s="77">
        <v>48.390308236184012</v>
      </c>
      <c r="G148" s="77">
        <v>50.809198585577839</v>
      </c>
      <c r="H148" s="81">
        <v>1.4811234812981895</v>
      </c>
      <c r="I148" s="78">
        <v>1.3872584260663721</v>
      </c>
    </row>
    <row r="149" spans="1:9" x14ac:dyDescent="0.25">
      <c r="A149" s="111"/>
      <c r="B149" s="107"/>
      <c r="C149" s="59" t="s">
        <v>84</v>
      </c>
      <c r="D149" s="77">
        <v>49.279876876377429</v>
      </c>
      <c r="E149" s="78">
        <v>0.73071106101614158</v>
      </c>
      <c r="F149" s="77">
        <v>48.076889463960136</v>
      </c>
      <c r="G149" s="77">
        <v>50.482864288794715</v>
      </c>
      <c r="H149" s="81">
        <v>1.4827777732667424</v>
      </c>
      <c r="I149" s="78">
        <v>1.3853080531548667</v>
      </c>
    </row>
    <row r="150" spans="1:9" x14ac:dyDescent="0.25">
      <c r="A150" s="111"/>
      <c r="B150" s="107"/>
      <c r="C150" s="60" t="s">
        <v>85</v>
      </c>
      <c r="D150" s="82">
        <v>51.103967762926153</v>
      </c>
      <c r="E150" s="83">
        <v>0.76817604293083896</v>
      </c>
      <c r="F150" s="82">
        <v>49.839300838517971</v>
      </c>
      <c r="G150" s="82">
        <v>52.368634687334328</v>
      </c>
      <c r="H150" s="84">
        <v>1.5031632113076736</v>
      </c>
      <c r="I150" s="83">
        <v>1.4575697051918004</v>
      </c>
    </row>
    <row r="151" spans="1:9" x14ac:dyDescent="0.25">
      <c r="A151" s="111"/>
      <c r="B151" s="107">
        <v>2019</v>
      </c>
      <c r="C151" s="49" t="s">
        <v>86</v>
      </c>
      <c r="D151" s="72">
        <v>51.108497252890594</v>
      </c>
      <c r="E151" s="73">
        <v>0.75978673536625851</v>
      </c>
      <c r="F151" s="72">
        <v>49.857641849803926</v>
      </c>
      <c r="G151" s="72">
        <v>52.359352655977261</v>
      </c>
      <c r="H151" s="80">
        <v>1.4866152914000745</v>
      </c>
      <c r="I151" s="73">
        <v>1.4546350825087015</v>
      </c>
    </row>
    <row r="152" spans="1:9" x14ac:dyDescent="0.25">
      <c r="A152" s="111"/>
      <c r="B152" s="107"/>
      <c r="C152" s="51" t="s">
        <v>87</v>
      </c>
      <c r="D152" s="77">
        <v>51.128523470802811</v>
      </c>
      <c r="E152" s="78">
        <v>0.75361113601772511</v>
      </c>
      <c r="F152" s="77">
        <v>49.88783510729823</v>
      </c>
      <c r="G152" s="77">
        <v>52.369211834307393</v>
      </c>
      <c r="H152" s="81">
        <v>1.4739544286822177</v>
      </c>
      <c r="I152" s="78">
        <v>1.4419066018317848</v>
      </c>
    </row>
    <row r="153" spans="1:9" x14ac:dyDescent="0.25">
      <c r="A153" s="111"/>
      <c r="B153" s="107"/>
      <c r="C153" s="51" t="s">
        <v>84</v>
      </c>
      <c r="D153" s="77">
        <v>50.763968673566609</v>
      </c>
      <c r="E153" s="78">
        <v>0.75283495916718823</v>
      </c>
      <c r="F153" s="77">
        <v>49.524558148910813</v>
      </c>
      <c r="G153" s="77">
        <v>52.003379198222397</v>
      </c>
      <c r="H153" s="81">
        <v>1.4830104478399426</v>
      </c>
      <c r="I153" s="78">
        <v>1.4394964332097315</v>
      </c>
    </row>
    <row r="154" spans="1:9" x14ac:dyDescent="0.25">
      <c r="A154" s="111"/>
      <c r="B154" s="107"/>
      <c r="C154" s="55" t="s">
        <v>85</v>
      </c>
      <c r="D154" s="82">
        <v>51.608746350884346</v>
      </c>
      <c r="E154" s="83">
        <v>0.75362651434306294</v>
      </c>
      <c r="F154" s="82">
        <v>50.368021867505853</v>
      </c>
      <c r="G154" s="82">
        <v>52.849470834262846</v>
      </c>
      <c r="H154" s="84">
        <v>1.4602689808026097</v>
      </c>
      <c r="I154" s="83">
        <v>1.3529942461927174</v>
      </c>
    </row>
    <row r="155" spans="1:9" ht="16.5" customHeight="1" x14ac:dyDescent="0.25">
      <c r="A155" s="111"/>
      <c r="B155" s="107">
        <v>2020</v>
      </c>
      <c r="C155" s="49" t="s">
        <v>86</v>
      </c>
      <c r="D155" s="72">
        <v>51.922362786854102</v>
      </c>
      <c r="E155" s="73">
        <v>0.78943559699218968</v>
      </c>
      <c r="F155" s="72">
        <v>50.622684425494249</v>
      </c>
      <c r="G155" s="72">
        <v>53.222041148213961</v>
      </c>
      <c r="H155" s="80">
        <v>1.5204153944859804</v>
      </c>
      <c r="I155" s="73">
        <v>1.4000695106100358</v>
      </c>
    </row>
    <row r="156" spans="1:9" x14ac:dyDescent="0.25">
      <c r="A156" s="111"/>
      <c r="B156" s="107"/>
      <c r="C156" s="51" t="s">
        <v>87</v>
      </c>
      <c r="D156" s="77">
        <v>52.329209569208771</v>
      </c>
      <c r="E156" s="78">
        <v>0.88372463712352078</v>
      </c>
      <c r="F156" s="77">
        <v>50.874294377484915</v>
      </c>
      <c r="G156" s="77">
        <v>53.784124760932613</v>
      </c>
      <c r="H156" s="81">
        <v>1.6887788758871616</v>
      </c>
      <c r="I156" s="78">
        <v>1.4457169522125513</v>
      </c>
    </row>
    <row r="157" spans="1:9" ht="16.5" customHeight="1" x14ac:dyDescent="0.25">
      <c r="A157" s="111"/>
      <c r="B157" s="107"/>
      <c r="C157" s="59" t="s">
        <v>84</v>
      </c>
      <c r="D157" s="77">
        <v>49.356060743232547</v>
      </c>
      <c r="E157" s="78">
        <v>0.80188353173974558</v>
      </c>
      <c r="F157" s="77">
        <v>48.035888865369685</v>
      </c>
      <c r="G157" s="77">
        <v>50.676232621095409</v>
      </c>
      <c r="H157" s="81">
        <v>1.6246911112121034</v>
      </c>
      <c r="I157" s="78">
        <v>1.3348377391754442</v>
      </c>
    </row>
    <row r="158" spans="1:9" x14ac:dyDescent="0.25">
      <c r="A158" s="111"/>
      <c r="B158" s="107"/>
      <c r="C158" s="51" t="s">
        <v>85</v>
      </c>
      <c r="D158" s="77">
        <v>48.721040817563306</v>
      </c>
      <c r="E158" s="78">
        <v>0.81717380191122946</v>
      </c>
      <c r="F158" s="77">
        <v>47.37568883839289</v>
      </c>
      <c r="G158" s="77">
        <v>50.066392796733716</v>
      </c>
      <c r="H158" s="78">
        <v>1.6772502971994163</v>
      </c>
      <c r="I158" s="78">
        <v>1.3760511192556064</v>
      </c>
    </row>
    <row r="159" spans="1:9" x14ac:dyDescent="0.25">
      <c r="A159" s="111"/>
      <c r="B159" s="107">
        <v>2021</v>
      </c>
      <c r="C159" s="49" t="s">
        <v>86</v>
      </c>
      <c r="D159" s="72">
        <v>48.496005412718404</v>
      </c>
      <c r="E159" s="73">
        <v>0.79659892311632896</v>
      </c>
      <c r="F159" s="72">
        <v>47.184540667877371</v>
      </c>
      <c r="G159" s="72">
        <v>49.807470157559429</v>
      </c>
      <c r="H159" s="80">
        <v>1.6426072958731064</v>
      </c>
      <c r="I159" s="73">
        <v>1.3806445602889954</v>
      </c>
    </row>
    <row r="160" spans="1:9" x14ac:dyDescent="0.25">
      <c r="A160" s="111"/>
      <c r="B160" s="107"/>
      <c r="C160" s="51" t="s">
        <v>87</v>
      </c>
      <c r="D160" s="77">
        <v>48.494565087586594</v>
      </c>
      <c r="E160" s="78">
        <v>0.80679203693918167</v>
      </c>
      <c r="F160" s="77">
        <v>47.166319113156995</v>
      </c>
      <c r="G160" s="77">
        <v>49.822811062016193</v>
      </c>
      <c r="H160" s="81">
        <v>1.6636751674791295</v>
      </c>
      <c r="I160" s="78">
        <v>1.4173726672693625</v>
      </c>
    </row>
    <row r="161" spans="1:9" x14ac:dyDescent="0.25">
      <c r="A161" s="111"/>
      <c r="B161" s="107"/>
      <c r="C161" s="59" t="s">
        <v>84</v>
      </c>
      <c r="D161" s="77">
        <v>47.811099848671105</v>
      </c>
      <c r="E161" s="78">
        <v>0.81580156146466987</v>
      </c>
      <c r="F161" s="77">
        <v>46.468021223279926</v>
      </c>
      <c r="G161" s="77">
        <v>49.154178474062284</v>
      </c>
      <c r="H161" s="81">
        <v>1.7063015995172612</v>
      </c>
      <c r="I161" s="78">
        <v>1.4391343345163294</v>
      </c>
    </row>
    <row r="162" spans="1:9" x14ac:dyDescent="0.25">
      <c r="A162" s="111"/>
      <c r="B162" s="107"/>
      <c r="C162" s="59" t="s">
        <v>85</v>
      </c>
      <c r="D162" s="77">
        <v>49.084075332232466</v>
      </c>
      <c r="E162" s="78">
        <v>0.79184844473651106</v>
      </c>
      <c r="F162" s="77">
        <v>47.780425751241943</v>
      </c>
      <c r="G162" s="77">
        <v>50.387724913222996</v>
      </c>
      <c r="H162" s="81">
        <v>1.6132491839293568</v>
      </c>
      <c r="I162" s="78">
        <v>1.4338573692705605</v>
      </c>
    </row>
    <row r="163" spans="1:9" x14ac:dyDescent="0.25">
      <c r="A163" s="111"/>
      <c r="B163" s="107">
        <v>2022</v>
      </c>
      <c r="C163" s="49" t="s">
        <v>86</v>
      </c>
      <c r="D163" s="72">
        <v>48.292532860549578</v>
      </c>
      <c r="E163" s="73">
        <v>0.76843290555719457</v>
      </c>
      <c r="F163" s="72">
        <v>47.027429813861481</v>
      </c>
      <c r="G163" s="72">
        <v>49.557635907237668</v>
      </c>
      <c r="H163" s="80">
        <v>1.591204395462412</v>
      </c>
      <c r="I163" s="73">
        <v>1.3809367778777526</v>
      </c>
    </row>
    <row r="164" spans="1:9" x14ac:dyDescent="0.25">
      <c r="A164" s="111"/>
      <c r="B164" s="107"/>
      <c r="C164" s="51" t="s">
        <v>87</v>
      </c>
      <c r="D164" s="77">
        <v>48.3391233011384</v>
      </c>
      <c r="E164" s="78">
        <v>0.78988329405842894</v>
      </c>
      <c r="F164" s="77">
        <v>47.038704439065768</v>
      </c>
      <c r="G164" s="77">
        <v>49.63954216321104</v>
      </c>
      <c r="H164" s="81">
        <v>1.6340455517525425</v>
      </c>
      <c r="I164" s="78">
        <v>1.4064568161003665</v>
      </c>
    </row>
    <row r="165" spans="1:9" x14ac:dyDescent="0.25">
      <c r="A165" s="111"/>
      <c r="B165" s="107"/>
      <c r="C165" s="59" t="s">
        <v>84</v>
      </c>
      <c r="D165" s="77">
        <v>47.862677486318105</v>
      </c>
      <c r="E165" s="78">
        <v>0.79449902136190365</v>
      </c>
      <c r="F165" s="77">
        <v>46.554666453190968</v>
      </c>
      <c r="G165" s="77">
        <v>49.170688519445243</v>
      </c>
      <c r="H165" s="81">
        <v>1.6599552367061308</v>
      </c>
      <c r="I165" s="78">
        <v>1.4034820610537548</v>
      </c>
    </row>
    <row r="166" spans="1:9" x14ac:dyDescent="0.25">
      <c r="A166" s="111"/>
      <c r="B166" s="107"/>
      <c r="C166" s="59" t="s">
        <v>85</v>
      </c>
      <c r="D166" s="77">
        <v>49.625260514909336</v>
      </c>
      <c r="E166" s="78">
        <v>0.76798887295057539</v>
      </c>
      <c r="F166" s="77">
        <v>48.360895153828693</v>
      </c>
      <c r="G166" s="77">
        <v>50.889625875989978</v>
      </c>
      <c r="H166" s="81">
        <v>1.5475765063638145</v>
      </c>
      <c r="I166" s="78">
        <v>1.3829183033947454</v>
      </c>
    </row>
    <row r="167" spans="1:9" x14ac:dyDescent="0.25">
      <c r="A167" s="111"/>
      <c r="B167" s="107">
        <v>2023</v>
      </c>
      <c r="C167" s="91" t="s">
        <v>86</v>
      </c>
      <c r="D167" s="72">
        <v>49.235838265329193</v>
      </c>
      <c r="E167" s="73">
        <v>0.7822843622111133</v>
      </c>
      <c r="F167" s="72">
        <v>47.94793664518501</v>
      </c>
      <c r="G167" s="72">
        <v>50.523739885473375</v>
      </c>
      <c r="H167" s="73">
        <v>1.5888515150192559</v>
      </c>
      <c r="I167" s="73">
        <v>1.3957907040591742</v>
      </c>
    </row>
    <row r="168" spans="1:9" x14ac:dyDescent="0.25">
      <c r="A168" s="111"/>
      <c r="B168" s="107"/>
      <c r="C168" s="51" t="s">
        <v>87</v>
      </c>
      <c r="D168" s="77">
        <v>49.820652971479667</v>
      </c>
      <c r="E168" s="78">
        <v>0.81216743292746252</v>
      </c>
      <c r="F168" s="77">
        <v>48.483552655646406</v>
      </c>
      <c r="G168" s="77">
        <v>51.157753287312921</v>
      </c>
      <c r="H168" s="78">
        <v>1.6301822326423461</v>
      </c>
      <c r="I168" s="78">
        <v>1.425994527358653</v>
      </c>
    </row>
    <row r="169" spans="1:9" x14ac:dyDescent="0.25">
      <c r="A169" s="111"/>
      <c r="B169" s="107"/>
      <c r="C169" s="59" t="s">
        <v>84</v>
      </c>
      <c r="D169" s="77">
        <v>48.725275071478535</v>
      </c>
      <c r="E169" s="78">
        <v>0.77991644751341183</v>
      </c>
      <c r="F169" s="77">
        <v>47.441274070739922</v>
      </c>
      <c r="G169" s="77">
        <v>50.009276072217148</v>
      </c>
      <c r="H169" s="78">
        <v>1.6006404199243565</v>
      </c>
      <c r="I169" s="78">
        <v>1.3703896083129956</v>
      </c>
    </row>
    <row r="170" spans="1:9" x14ac:dyDescent="0.25">
      <c r="A170" s="111"/>
      <c r="B170" s="107"/>
      <c r="C170" s="59" t="s">
        <v>85</v>
      </c>
      <c r="D170" s="77">
        <v>48.979112907277568</v>
      </c>
      <c r="E170" s="78">
        <v>0.77262749029441768</v>
      </c>
      <c r="F170" s="77">
        <v>47.7071097271225</v>
      </c>
      <c r="G170" s="77">
        <v>50.251116087432635</v>
      </c>
      <c r="H170" s="78">
        <v>1.5774632173454834</v>
      </c>
      <c r="I170" s="78">
        <v>1.3643382149337193</v>
      </c>
    </row>
    <row r="171" spans="1:9" x14ac:dyDescent="0.25">
      <c r="A171" s="111"/>
      <c r="B171" s="107">
        <v>2024</v>
      </c>
      <c r="C171" s="91" t="s">
        <v>86</v>
      </c>
      <c r="D171" s="72">
        <v>50.355901487020283</v>
      </c>
      <c r="E171" s="73">
        <v>0.78641625986729458</v>
      </c>
      <c r="F171" s="72">
        <v>49.061198512292691</v>
      </c>
      <c r="G171" s="72">
        <v>51.650604461747875</v>
      </c>
      <c r="H171" s="73">
        <v>1.5617161775368096</v>
      </c>
      <c r="I171" s="73">
        <v>1.3734351366109028</v>
      </c>
    </row>
    <row r="172" spans="1:9" x14ac:dyDescent="0.25">
      <c r="A172" s="111"/>
      <c r="B172" s="107"/>
      <c r="C172" s="51" t="s">
        <v>87</v>
      </c>
      <c r="D172" s="77">
        <v>50.039246023309957</v>
      </c>
      <c r="E172" s="78">
        <v>0.81963998371475999</v>
      </c>
      <c r="F172" s="77">
        <v>48.689843379640479</v>
      </c>
      <c r="G172" s="77">
        <v>51.388648666979442</v>
      </c>
      <c r="H172" s="78">
        <v>1.6379942722017518</v>
      </c>
      <c r="I172" s="78">
        <v>1.4259464597215668</v>
      </c>
    </row>
    <row r="173" spans="1:9" ht="18" x14ac:dyDescent="0.25">
      <c r="A173" s="113"/>
      <c r="B173" s="108">
        <v>2024</v>
      </c>
      <c r="C173" s="51" t="s">
        <v>160</v>
      </c>
      <c r="D173" s="82">
        <v>50.520157627927546</v>
      </c>
      <c r="E173" s="83">
        <v>0.80348778172344337</v>
      </c>
      <c r="F173" s="82">
        <v>49.197346932553927</v>
      </c>
      <c r="G173" s="82">
        <v>51.842968323301164</v>
      </c>
      <c r="H173" s="83">
        <v>1.590430076725009</v>
      </c>
      <c r="I173" s="83">
        <v>1.4043236133062782</v>
      </c>
    </row>
    <row r="174" spans="1:9" x14ac:dyDescent="0.25">
      <c r="A174" s="110" t="s">
        <v>20</v>
      </c>
      <c r="B174" s="132">
        <v>2014</v>
      </c>
      <c r="C174" s="71" t="s">
        <v>84</v>
      </c>
      <c r="D174" s="72">
        <v>51.245865812635586</v>
      </c>
      <c r="E174" s="73">
        <v>0.79033050590648413</v>
      </c>
      <c r="F174" s="74">
        <v>49.944725456373909</v>
      </c>
      <c r="G174" s="72">
        <v>52.547006168897262</v>
      </c>
      <c r="H174" s="75">
        <v>1.542232711602687</v>
      </c>
      <c r="I174" s="73">
        <v>1.4005675324434523</v>
      </c>
    </row>
    <row r="175" spans="1:9" x14ac:dyDescent="0.25">
      <c r="A175" s="111"/>
      <c r="B175" s="107"/>
      <c r="C175" s="76" t="s">
        <v>85</v>
      </c>
      <c r="D175" s="77">
        <v>51.477956769082859</v>
      </c>
      <c r="E175" s="78">
        <v>0.78695085853506175</v>
      </c>
      <c r="F175" s="96">
        <v>50.182380408582482</v>
      </c>
      <c r="G175" s="77">
        <v>52.773533129583228</v>
      </c>
      <c r="H175" s="79">
        <v>1.528714245720989</v>
      </c>
      <c r="I175" s="78">
        <v>1.4061373639657075</v>
      </c>
    </row>
    <row r="176" spans="1:9" x14ac:dyDescent="0.25">
      <c r="A176" s="111"/>
      <c r="B176" s="107">
        <v>2015</v>
      </c>
      <c r="C176" s="58" t="s">
        <v>86</v>
      </c>
      <c r="D176" s="72">
        <v>51.281742251142404</v>
      </c>
      <c r="E176" s="73">
        <v>0.78015826344945483</v>
      </c>
      <c r="F176" s="72">
        <v>49.997348705329784</v>
      </c>
      <c r="G176" s="72">
        <v>52.566135796955024</v>
      </c>
      <c r="H176" s="80">
        <v>1.5213177813436618</v>
      </c>
      <c r="I176" s="73">
        <v>1.3996231886057999</v>
      </c>
    </row>
    <row r="177" spans="1:9" x14ac:dyDescent="0.25">
      <c r="A177" s="111"/>
      <c r="B177" s="107"/>
      <c r="C177" s="59" t="s">
        <v>87</v>
      </c>
      <c r="D177" s="77">
        <v>51.247022719475709</v>
      </c>
      <c r="E177" s="78">
        <v>0.80518486997944694</v>
      </c>
      <c r="F177" s="77">
        <v>49.921427261939961</v>
      </c>
      <c r="G177" s="77">
        <v>52.572618177011456</v>
      </c>
      <c r="H177" s="81">
        <v>1.5711837044407415</v>
      </c>
      <c r="I177" s="78">
        <v>1.4404597613102106</v>
      </c>
    </row>
    <row r="178" spans="1:9" x14ac:dyDescent="0.25">
      <c r="A178" s="111"/>
      <c r="B178" s="107"/>
      <c r="C178" s="59" t="s">
        <v>84</v>
      </c>
      <c r="D178" s="77">
        <v>51.573019546810968</v>
      </c>
      <c r="E178" s="78">
        <v>0.81262445732639832</v>
      </c>
      <c r="F178" s="77">
        <v>50.235176115473493</v>
      </c>
      <c r="G178" s="77">
        <v>52.910862978148451</v>
      </c>
      <c r="H178" s="81">
        <v>1.575677484985746</v>
      </c>
      <c r="I178" s="78">
        <v>1.4616268140830204</v>
      </c>
    </row>
    <row r="179" spans="1:9" x14ac:dyDescent="0.25">
      <c r="A179" s="111"/>
      <c r="B179" s="107"/>
      <c r="C179" s="60" t="s">
        <v>85</v>
      </c>
      <c r="D179" s="82">
        <v>50.877851334020917</v>
      </c>
      <c r="E179" s="83">
        <v>0.77956698779851352</v>
      </c>
      <c r="F179" s="82">
        <v>49.594431219709882</v>
      </c>
      <c r="G179" s="82">
        <v>52.161271448331945</v>
      </c>
      <c r="H179" s="84">
        <v>1.5322325282184901</v>
      </c>
      <c r="I179" s="83">
        <v>1.4156205209975385</v>
      </c>
    </row>
    <row r="180" spans="1:9" x14ac:dyDescent="0.25">
      <c r="A180" s="111"/>
      <c r="B180" s="107">
        <v>2016</v>
      </c>
      <c r="C180" s="58" t="s">
        <v>86</v>
      </c>
      <c r="D180" s="72">
        <v>50.29720767181395</v>
      </c>
      <c r="E180" s="73">
        <v>0.78252886944473121</v>
      </c>
      <c r="F180" s="72">
        <v>49.008911339627531</v>
      </c>
      <c r="G180" s="72">
        <v>51.58550400400037</v>
      </c>
      <c r="H180" s="80">
        <v>1.5558097669172448</v>
      </c>
      <c r="I180" s="73">
        <v>1.4189077855134016</v>
      </c>
    </row>
    <row r="181" spans="1:9" x14ac:dyDescent="0.25">
      <c r="A181" s="111"/>
      <c r="B181" s="107"/>
      <c r="C181" s="59" t="s">
        <v>87</v>
      </c>
      <c r="D181" s="77">
        <v>49.542943242720675</v>
      </c>
      <c r="E181" s="78">
        <v>0.73866692844000148</v>
      </c>
      <c r="F181" s="77">
        <v>48.326857892039726</v>
      </c>
      <c r="G181" s="77">
        <v>50.759028593401624</v>
      </c>
      <c r="H181" s="81">
        <v>1.490962950709501</v>
      </c>
      <c r="I181" s="78">
        <v>1.3535214839775993</v>
      </c>
    </row>
    <row r="182" spans="1:9" x14ac:dyDescent="0.25">
      <c r="A182" s="111"/>
      <c r="B182" s="107"/>
      <c r="C182" s="59" t="s">
        <v>84</v>
      </c>
      <c r="D182" s="77">
        <v>49.910799367502065</v>
      </c>
      <c r="E182" s="78">
        <v>0.77409848717031826</v>
      </c>
      <c r="F182" s="77">
        <v>48.636382178932116</v>
      </c>
      <c r="G182" s="77">
        <v>51.185216556072021</v>
      </c>
      <c r="H182" s="81">
        <v>1.5509639135820965</v>
      </c>
      <c r="I182" s="78">
        <v>1.4238405898229829</v>
      </c>
    </row>
    <row r="183" spans="1:9" x14ac:dyDescent="0.25">
      <c r="A183" s="111"/>
      <c r="B183" s="107"/>
      <c r="C183" s="60" t="s">
        <v>85</v>
      </c>
      <c r="D183" s="82">
        <v>50.264248323828134</v>
      </c>
      <c r="E183" s="83">
        <v>0.79691926566498439</v>
      </c>
      <c r="F183" s="82">
        <v>48.952260731941081</v>
      </c>
      <c r="G183" s="82">
        <v>51.576235915715188</v>
      </c>
      <c r="H183" s="84">
        <v>1.5854594313851482</v>
      </c>
      <c r="I183" s="83">
        <v>1.4650002233002584</v>
      </c>
    </row>
    <row r="184" spans="1:9" x14ac:dyDescent="0.25">
      <c r="A184" s="111"/>
      <c r="B184" s="107">
        <v>2017</v>
      </c>
      <c r="C184" s="58" t="s">
        <v>86</v>
      </c>
      <c r="D184" s="72">
        <v>51.07998926755063</v>
      </c>
      <c r="E184" s="73">
        <v>0.79923869488662791</v>
      </c>
      <c r="F184" s="72">
        <v>49.76418314285835</v>
      </c>
      <c r="G184" s="72">
        <v>52.395795392242903</v>
      </c>
      <c r="H184" s="80">
        <v>1.5646806241487545</v>
      </c>
      <c r="I184" s="73">
        <v>1.4748103530211119</v>
      </c>
    </row>
    <row r="185" spans="1:9" x14ac:dyDescent="0.25">
      <c r="A185" s="111"/>
      <c r="B185" s="107"/>
      <c r="C185" s="59" t="s">
        <v>87</v>
      </c>
      <c r="D185" s="77">
        <v>50.549412925175432</v>
      </c>
      <c r="E185" s="78">
        <v>0.80005288615831538</v>
      </c>
      <c r="F185" s="77">
        <v>49.232266377567178</v>
      </c>
      <c r="G185" s="77">
        <v>51.866559472783678</v>
      </c>
      <c r="H185" s="81">
        <v>1.5827144962941007</v>
      </c>
      <c r="I185" s="78">
        <v>1.4840221496659785</v>
      </c>
    </row>
    <row r="186" spans="1:9" x14ac:dyDescent="0.25">
      <c r="A186" s="111"/>
      <c r="B186" s="107"/>
      <c r="C186" s="59" t="s">
        <v>84</v>
      </c>
      <c r="D186" s="77">
        <v>50.480807184338651</v>
      </c>
      <c r="E186" s="78">
        <v>0.77080156283484202</v>
      </c>
      <c r="F186" s="77">
        <v>49.211817802581628</v>
      </c>
      <c r="G186" s="77">
        <v>51.749796566095661</v>
      </c>
      <c r="H186" s="81">
        <v>1.5269200431366683</v>
      </c>
      <c r="I186" s="78">
        <v>1.4299826566008349</v>
      </c>
    </row>
    <row r="187" spans="1:9" x14ac:dyDescent="0.25">
      <c r="A187" s="111"/>
      <c r="B187" s="107"/>
      <c r="C187" s="60" t="s">
        <v>85</v>
      </c>
      <c r="D187" s="82">
        <v>50.926912341223186</v>
      </c>
      <c r="E187" s="83">
        <v>0.76282806521546687</v>
      </c>
      <c r="F187" s="82">
        <v>49.671049922750001</v>
      </c>
      <c r="G187" s="82">
        <v>52.182774759696372</v>
      </c>
      <c r="H187" s="84">
        <v>1.4978879145555222</v>
      </c>
      <c r="I187" s="83">
        <v>1.4252229304002153</v>
      </c>
    </row>
    <row r="188" spans="1:9" x14ac:dyDescent="0.25">
      <c r="A188" s="111"/>
      <c r="B188" s="107">
        <v>2018</v>
      </c>
      <c r="C188" s="58" t="s">
        <v>86</v>
      </c>
      <c r="D188" s="72">
        <v>50.182509958849288</v>
      </c>
      <c r="E188" s="73">
        <v>0.75452427099725283</v>
      </c>
      <c r="F188" s="72">
        <v>48.940318278993253</v>
      </c>
      <c r="G188" s="72">
        <v>51.424701638705315</v>
      </c>
      <c r="H188" s="80">
        <v>1.5035602476161087</v>
      </c>
      <c r="I188" s="73">
        <v>1.4203905584336076</v>
      </c>
    </row>
    <row r="189" spans="1:9" x14ac:dyDescent="0.25">
      <c r="A189" s="111"/>
      <c r="B189" s="107"/>
      <c r="C189" s="59" t="s">
        <v>87</v>
      </c>
      <c r="D189" s="77">
        <v>50.400246589121068</v>
      </c>
      <c r="E189" s="78">
        <v>0.73463359443456</v>
      </c>
      <c r="F189" s="77">
        <v>49.190801414424143</v>
      </c>
      <c r="G189" s="77">
        <v>51.609691763817992</v>
      </c>
      <c r="H189" s="81">
        <v>1.4575992066537453</v>
      </c>
      <c r="I189" s="78">
        <v>1.3872584260663752</v>
      </c>
    </row>
    <row r="190" spans="1:9" x14ac:dyDescent="0.25">
      <c r="A190" s="111"/>
      <c r="B190" s="107"/>
      <c r="C190" s="59" t="s">
        <v>84</v>
      </c>
      <c r="D190" s="77">
        <v>50.720123123623964</v>
      </c>
      <c r="E190" s="78">
        <v>0.73071106101614358</v>
      </c>
      <c r="F190" s="77">
        <v>49.51713571120667</v>
      </c>
      <c r="G190" s="77">
        <v>51.92311053604125</v>
      </c>
      <c r="H190" s="81">
        <v>1.4406728848727883</v>
      </c>
      <c r="I190" s="78">
        <v>1.3853080531548709</v>
      </c>
    </row>
    <row r="191" spans="1:9" x14ac:dyDescent="0.25">
      <c r="A191" s="111"/>
      <c r="B191" s="107"/>
      <c r="C191" s="60" t="s">
        <v>85</v>
      </c>
      <c r="D191" s="82">
        <v>48.896032237074508</v>
      </c>
      <c r="E191" s="83">
        <v>0.76817604293083952</v>
      </c>
      <c r="F191" s="82">
        <v>47.631365312666333</v>
      </c>
      <c r="G191" s="82">
        <v>50.16069916148269</v>
      </c>
      <c r="H191" s="84">
        <v>1.5710396279319865</v>
      </c>
      <c r="I191" s="83">
        <v>1.4575697051918004</v>
      </c>
    </row>
    <row r="192" spans="1:9" x14ac:dyDescent="0.25">
      <c r="A192" s="111"/>
      <c r="B192" s="107">
        <v>2019</v>
      </c>
      <c r="C192" s="49" t="s">
        <v>86</v>
      </c>
      <c r="D192" s="72">
        <v>48.891502747104646</v>
      </c>
      <c r="E192" s="73">
        <v>0.75978673536625463</v>
      </c>
      <c r="F192" s="72">
        <v>47.640647344017985</v>
      </c>
      <c r="G192" s="72">
        <v>50.142358150191299</v>
      </c>
      <c r="H192" s="80">
        <v>1.5540261449853865</v>
      </c>
      <c r="I192" s="73">
        <v>1.4546350825086711</v>
      </c>
    </row>
    <row r="193" spans="1:9" x14ac:dyDescent="0.25">
      <c r="A193" s="111"/>
      <c r="B193" s="107"/>
      <c r="C193" s="51" t="s">
        <v>87</v>
      </c>
      <c r="D193" s="77">
        <v>48.871476529194382</v>
      </c>
      <c r="E193" s="78">
        <v>0.75361113601772234</v>
      </c>
      <c r="F193" s="77">
        <v>47.630788165689808</v>
      </c>
      <c r="G193" s="77">
        <v>50.112164892698964</v>
      </c>
      <c r="H193" s="81">
        <v>1.5420265347774731</v>
      </c>
      <c r="I193" s="78">
        <v>1.4419066018317797</v>
      </c>
    </row>
    <row r="194" spans="1:9" x14ac:dyDescent="0.25">
      <c r="A194" s="111"/>
      <c r="B194" s="107"/>
      <c r="C194" s="51" t="s">
        <v>84</v>
      </c>
      <c r="D194" s="77">
        <v>49.236031326432169</v>
      </c>
      <c r="E194" s="78">
        <v>0.75283495916718757</v>
      </c>
      <c r="F194" s="77">
        <v>47.996620801776373</v>
      </c>
      <c r="G194" s="77">
        <v>50.475441851087965</v>
      </c>
      <c r="H194" s="81">
        <v>1.5290325781457352</v>
      </c>
      <c r="I194" s="78">
        <v>1.4394964332097462</v>
      </c>
    </row>
    <row r="195" spans="1:9" x14ac:dyDescent="0.25">
      <c r="A195" s="111"/>
      <c r="B195" s="107"/>
      <c r="C195" s="55" t="s">
        <v>85</v>
      </c>
      <c r="D195" s="82">
        <v>48.391253649120699</v>
      </c>
      <c r="E195" s="83">
        <v>0.75362651434306527</v>
      </c>
      <c r="F195" s="82">
        <v>47.150529165742192</v>
      </c>
      <c r="G195" s="82">
        <v>49.631978132499199</v>
      </c>
      <c r="H195" s="84">
        <v>1.5573610053740758</v>
      </c>
      <c r="I195" s="83">
        <v>1.3529942461927313</v>
      </c>
    </row>
    <row r="196" spans="1:9" ht="16.5" customHeight="1" x14ac:dyDescent="0.25">
      <c r="A196" s="111"/>
      <c r="B196" s="107">
        <v>2020</v>
      </c>
      <c r="C196" s="49" t="s">
        <v>86</v>
      </c>
      <c r="D196" s="72">
        <v>48.077637213146637</v>
      </c>
      <c r="E196" s="73">
        <v>0.78943559699218968</v>
      </c>
      <c r="F196" s="72">
        <v>46.777958851786778</v>
      </c>
      <c r="G196" s="72">
        <v>49.37731557450649</v>
      </c>
      <c r="H196" s="80">
        <v>1.6420016513962996</v>
      </c>
      <c r="I196" s="73">
        <v>1.400069510610034</v>
      </c>
    </row>
    <row r="197" spans="1:9" x14ac:dyDescent="0.25">
      <c r="A197" s="111"/>
      <c r="B197" s="107"/>
      <c r="C197" s="51" t="s">
        <v>87</v>
      </c>
      <c r="D197" s="77">
        <v>47.670790430792209</v>
      </c>
      <c r="E197" s="78">
        <v>0.88372463712352234</v>
      </c>
      <c r="F197" s="77">
        <v>46.21587523906836</v>
      </c>
      <c r="G197" s="77">
        <v>49.125705622516058</v>
      </c>
      <c r="H197" s="81">
        <v>1.8538073926139351</v>
      </c>
      <c r="I197" s="78">
        <v>1.4457169522125504</v>
      </c>
    </row>
    <row r="198" spans="1:9" ht="16.5" customHeight="1" x14ac:dyDescent="0.25">
      <c r="A198" s="111"/>
      <c r="B198" s="107"/>
      <c r="C198" s="59" t="s">
        <v>84</v>
      </c>
      <c r="D198" s="77">
        <v>50.643939256767624</v>
      </c>
      <c r="E198" s="78">
        <v>0.80188353173974591</v>
      </c>
      <c r="F198" s="77">
        <v>49.323767378904762</v>
      </c>
      <c r="G198" s="77">
        <v>51.964111134630485</v>
      </c>
      <c r="H198" s="81">
        <v>1.5833751155773079</v>
      </c>
      <c r="I198" s="78">
        <v>1.3348377391754445</v>
      </c>
    </row>
    <row r="199" spans="1:9" x14ac:dyDescent="0.25">
      <c r="A199" s="111"/>
      <c r="B199" s="107"/>
      <c r="C199" s="51" t="s">
        <v>85</v>
      </c>
      <c r="D199" s="77">
        <v>51.278959182435976</v>
      </c>
      <c r="E199" s="78">
        <v>0.81717380191122879</v>
      </c>
      <c r="F199" s="77">
        <v>49.933607203265574</v>
      </c>
      <c r="G199" s="77">
        <v>52.624311161606386</v>
      </c>
      <c r="H199" s="78">
        <v>1.5935850004364487</v>
      </c>
      <c r="I199" s="78">
        <v>1.3760511192555875</v>
      </c>
    </row>
    <row r="200" spans="1:9" x14ac:dyDescent="0.25">
      <c r="A200" s="111"/>
      <c r="B200" s="107">
        <v>2021</v>
      </c>
      <c r="C200" s="49" t="s">
        <v>86</v>
      </c>
      <c r="D200" s="72">
        <v>51.503994587281341</v>
      </c>
      <c r="E200" s="73">
        <v>0.79659892311632863</v>
      </c>
      <c r="F200" s="72">
        <v>50.192529842440315</v>
      </c>
      <c r="G200" s="72">
        <v>52.815459332122373</v>
      </c>
      <c r="H200" s="80">
        <v>1.5466740580021823</v>
      </c>
      <c r="I200" s="73">
        <v>1.3806445602889941</v>
      </c>
    </row>
    <row r="201" spans="1:9" x14ac:dyDescent="0.25">
      <c r="A201" s="111"/>
      <c r="B201" s="107"/>
      <c r="C201" s="51" t="s">
        <v>87</v>
      </c>
      <c r="D201" s="77">
        <v>51.505434912413264</v>
      </c>
      <c r="E201" s="78">
        <v>0.80679203693918145</v>
      </c>
      <c r="F201" s="77">
        <v>50.177188937983665</v>
      </c>
      <c r="G201" s="77">
        <v>52.833680886842856</v>
      </c>
      <c r="H201" s="81">
        <v>1.5664211714960932</v>
      </c>
      <c r="I201" s="78">
        <v>1.4173726672693627</v>
      </c>
    </row>
    <row r="202" spans="1:9" x14ac:dyDescent="0.25">
      <c r="A202" s="111"/>
      <c r="B202" s="107"/>
      <c r="C202" s="59" t="s">
        <v>84</v>
      </c>
      <c r="D202" s="77">
        <v>52.188900151326635</v>
      </c>
      <c r="E202" s="78">
        <v>0.81580156146466609</v>
      </c>
      <c r="F202" s="77">
        <v>50.845821525935456</v>
      </c>
      <c r="G202" s="77">
        <v>53.531978776717814</v>
      </c>
      <c r="H202" s="81">
        <v>1.5631706341754141</v>
      </c>
      <c r="I202" s="78">
        <v>1.4391343345163137</v>
      </c>
    </row>
    <row r="203" spans="1:9" x14ac:dyDescent="0.25">
      <c r="A203" s="111"/>
      <c r="B203" s="107"/>
      <c r="C203" s="59" t="s">
        <v>85</v>
      </c>
      <c r="D203" s="77">
        <v>50.915924667767321</v>
      </c>
      <c r="E203" s="78">
        <v>0.7918484447365105</v>
      </c>
      <c r="F203" s="77">
        <v>49.612275086776798</v>
      </c>
      <c r="G203" s="77">
        <v>52.219574248757851</v>
      </c>
      <c r="H203" s="81">
        <v>1.5552078252598163</v>
      </c>
      <c r="I203" s="78">
        <v>1.4338573692705647</v>
      </c>
    </row>
    <row r="204" spans="1:9" x14ac:dyDescent="0.25">
      <c r="A204" s="111"/>
      <c r="B204" s="107">
        <v>2022</v>
      </c>
      <c r="C204" s="49" t="s">
        <v>86</v>
      </c>
      <c r="D204" s="72">
        <v>51.707467139450536</v>
      </c>
      <c r="E204" s="73">
        <v>0.76843290555719468</v>
      </c>
      <c r="F204" s="72">
        <v>50.442364092762439</v>
      </c>
      <c r="G204" s="72">
        <v>52.972570186138633</v>
      </c>
      <c r="H204" s="80">
        <v>1.4861159288363477</v>
      </c>
      <c r="I204" s="73">
        <v>1.3809367778777537</v>
      </c>
    </row>
    <row r="205" spans="1:9" x14ac:dyDescent="0.25">
      <c r="A205" s="111"/>
      <c r="B205" s="107"/>
      <c r="C205" s="51" t="s">
        <v>87</v>
      </c>
      <c r="D205" s="77">
        <v>51.660876698857329</v>
      </c>
      <c r="E205" s="78">
        <v>0.78988329405842506</v>
      </c>
      <c r="F205" s="77">
        <v>50.360457836784697</v>
      </c>
      <c r="G205" s="77">
        <v>52.961295560929955</v>
      </c>
      <c r="H205" s="81">
        <v>1.5289777187925584</v>
      </c>
      <c r="I205" s="78">
        <v>1.4064568161003406</v>
      </c>
    </row>
    <row r="206" spans="1:9" x14ac:dyDescent="0.25">
      <c r="A206" s="111"/>
      <c r="B206" s="107"/>
      <c r="C206" s="59" t="s">
        <v>84</v>
      </c>
      <c r="D206" s="77">
        <v>52.137322513682591</v>
      </c>
      <c r="E206" s="78">
        <v>0.7944990213619042</v>
      </c>
      <c r="F206" s="77">
        <v>50.829311480555447</v>
      </c>
      <c r="G206" s="77">
        <v>53.445333546809735</v>
      </c>
      <c r="H206" s="81">
        <v>1.5238585010831747</v>
      </c>
      <c r="I206" s="78">
        <v>1.4034820610537582</v>
      </c>
    </row>
    <row r="207" spans="1:9" x14ac:dyDescent="0.25">
      <c r="A207" s="111"/>
      <c r="B207" s="107"/>
      <c r="C207" s="59" t="s">
        <v>85</v>
      </c>
      <c r="D207" s="77">
        <v>50.374739485090494</v>
      </c>
      <c r="E207" s="78">
        <v>0.76798887295057516</v>
      </c>
      <c r="F207" s="77">
        <v>49.110374124009851</v>
      </c>
      <c r="G207" s="77">
        <v>51.639104846171136</v>
      </c>
      <c r="H207" s="81">
        <v>1.5245515526246609</v>
      </c>
      <c r="I207" s="78">
        <v>1.3829183033947432</v>
      </c>
    </row>
    <row r="208" spans="1:9" x14ac:dyDescent="0.25">
      <c r="A208" s="111"/>
      <c r="B208" s="107">
        <v>2023</v>
      </c>
      <c r="C208" s="91" t="s">
        <v>86</v>
      </c>
      <c r="D208" s="72">
        <v>50.764161734670942</v>
      </c>
      <c r="E208" s="73">
        <v>0.7822843622111133</v>
      </c>
      <c r="F208" s="72">
        <v>49.47626011452676</v>
      </c>
      <c r="G208" s="72">
        <v>52.052063354815125</v>
      </c>
      <c r="H208" s="73">
        <v>1.541016999945511</v>
      </c>
      <c r="I208" s="73">
        <v>1.3957907040591742</v>
      </c>
    </row>
    <row r="209" spans="1:9" x14ac:dyDescent="0.25">
      <c r="A209" s="111"/>
      <c r="B209" s="107"/>
      <c r="C209" s="51" t="s">
        <v>87</v>
      </c>
      <c r="D209" s="77">
        <v>50.179347028520581</v>
      </c>
      <c r="E209" s="78">
        <v>0.81216743292746274</v>
      </c>
      <c r="F209" s="77">
        <v>48.84224671268732</v>
      </c>
      <c r="G209" s="77">
        <v>51.516447344353843</v>
      </c>
      <c r="H209" s="78">
        <v>1.6185292974534897</v>
      </c>
      <c r="I209" s="78">
        <v>1.4259945273586372</v>
      </c>
    </row>
    <row r="210" spans="1:9" x14ac:dyDescent="0.25">
      <c r="A210" s="111"/>
      <c r="B210" s="107"/>
      <c r="C210" s="59" t="s">
        <v>84</v>
      </c>
      <c r="D210" s="77">
        <v>51.274724928523298</v>
      </c>
      <c r="E210" s="78">
        <v>0.77991644751341316</v>
      </c>
      <c r="F210" s="77">
        <v>49.990723927784686</v>
      </c>
      <c r="G210" s="77">
        <v>52.558725929261904</v>
      </c>
      <c r="H210" s="78">
        <v>1.5210543764020434</v>
      </c>
      <c r="I210" s="78">
        <v>1.3703896083129898</v>
      </c>
    </row>
    <row r="211" spans="1:9" x14ac:dyDescent="0.25">
      <c r="A211" s="111"/>
      <c r="B211" s="107"/>
      <c r="C211" s="59" t="s">
        <v>85</v>
      </c>
      <c r="D211" s="77">
        <v>51.020887092724067</v>
      </c>
      <c r="E211" s="78">
        <v>0.77262749029441968</v>
      </c>
      <c r="F211" s="77">
        <v>49.748883912568999</v>
      </c>
      <c r="G211" s="77">
        <v>52.292890272879134</v>
      </c>
      <c r="H211" s="78">
        <v>1.5143356658818301</v>
      </c>
      <c r="I211" s="78">
        <v>1.3643382149337235</v>
      </c>
    </row>
    <row r="212" spans="1:9" x14ac:dyDescent="0.25">
      <c r="A212" s="111"/>
      <c r="B212" s="107">
        <v>2024</v>
      </c>
      <c r="C212" s="91" t="s">
        <v>86</v>
      </c>
      <c r="D212" s="72">
        <v>49.644098512979284</v>
      </c>
      <c r="E212" s="73">
        <v>0.78641625986729369</v>
      </c>
      <c r="F212" s="72">
        <v>48.349395538251692</v>
      </c>
      <c r="G212" s="72">
        <v>50.938801487706876</v>
      </c>
      <c r="H212" s="73">
        <v>1.5841082493656073</v>
      </c>
      <c r="I212" s="73">
        <v>1.3734351366109026</v>
      </c>
    </row>
    <row r="213" spans="1:9" x14ac:dyDescent="0.25">
      <c r="A213" s="111"/>
      <c r="B213" s="107"/>
      <c r="C213" s="51" t="s">
        <v>87</v>
      </c>
      <c r="D213" s="77">
        <v>49.960753976691201</v>
      </c>
      <c r="E213" s="78">
        <v>0.81963998371476188</v>
      </c>
      <c r="F213" s="77">
        <v>48.611351333021716</v>
      </c>
      <c r="G213" s="77">
        <v>51.310156620360694</v>
      </c>
      <c r="H213" s="78">
        <v>1.6405676825797275</v>
      </c>
      <c r="I213" s="78">
        <v>1.4259464597215739</v>
      </c>
    </row>
    <row r="214" spans="1:9" ht="18" x14ac:dyDescent="0.25">
      <c r="A214" s="113"/>
      <c r="B214" s="108">
        <v>2024</v>
      </c>
      <c r="C214" s="51" t="s">
        <v>160</v>
      </c>
      <c r="D214" s="82">
        <v>49.479842372071133</v>
      </c>
      <c r="E214" s="83">
        <v>0.80348778172344082</v>
      </c>
      <c r="F214" s="82">
        <v>48.157031676697521</v>
      </c>
      <c r="G214" s="82">
        <v>50.802653067444744</v>
      </c>
      <c r="H214" s="83">
        <v>1.6238689195521145</v>
      </c>
      <c r="I214" s="83">
        <v>1.4043236133062655</v>
      </c>
    </row>
    <row r="215" spans="1:9" x14ac:dyDescent="0.25">
      <c r="A215" s="110" t="s">
        <v>147</v>
      </c>
      <c r="B215" s="132">
        <v>2014</v>
      </c>
      <c r="C215" s="71" t="s">
        <v>84</v>
      </c>
      <c r="D215" s="72">
        <v>42.351130281149118</v>
      </c>
      <c r="E215" s="73">
        <v>0.7578988643308423</v>
      </c>
      <c r="F215" s="74">
        <v>41.103381849223432</v>
      </c>
      <c r="G215" s="72">
        <v>43.598878713074804</v>
      </c>
      <c r="H215" s="75">
        <v>1.7895599463332155</v>
      </c>
      <c r="I215" s="73">
        <v>1.4372572122105018</v>
      </c>
    </row>
    <row r="216" spans="1:9" x14ac:dyDescent="0.25">
      <c r="A216" s="111"/>
      <c r="B216" s="107"/>
      <c r="C216" s="76" t="s">
        <v>85</v>
      </c>
      <c r="D216" s="77">
        <v>42.096661609222302</v>
      </c>
      <c r="E216" s="78">
        <v>0.75237706692652961</v>
      </c>
      <c r="F216" s="96">
        <v>40.85800385466387</v>
      </c>
      <c r="G216" s="77">
        <v>43.335319363780734</v>
      </c>
      <c r="H216" s="79">
        <v>1.7872606476749764</v>
      </c>
      <c r="I216" s="78">
        <v>1.4399459394079777</v>
      </c>
    </row>
    <row r="217" spans="1:9" x14ac:dyDescent="0.25">
      <c r="A217" s="111"/>
      <c r="B217" s="107">
        <v>2015</v>
      </c>
      <c r="C217" s="58" t="s">
        <v>86</v>
      </c>
      <c r="D217" s="72">
        <v>42.860176361498972</v>
      </c>
      <c r="E217" s="73">
        <v>0.74318273058818107</v>
      </c>
      <c r="F217" s="72">
        <v>41.636655479798769</v>
      </c>
      <c r="G217" s="72">
        <v>44.083697243199168</v>
      </c>
      <c r="H217" s="80">
        <v>1.733970304554737</v>
      </c>
      <c r="I217" s="73">
        <v>1.4255629761650561</v>
      </c>
    </row>
    <row r="218" spans="1:9" x14ac:dyDescent="0.25">
      <c r="A218" s="111"/>
      <c r="B218" s="107"/>
      <c r="C218" s="59" t="s">
        <v>87</v>
      </c>
      <c r="D218" s="77">
        <v>42.39300532842028</v>
      </c>
      <c r="E218" s="78">
        <v>0.7651498429251139</v>
      </c>
      <c r="F218" s="77">
        <v>41.133319423572104</v>
      </c>
      <c r="G218" s="77">
        <v>43.652691233268456</v>
      </c>
      <c r="H218" s="81">
        <v>1.8048964375077161</v>
      </c>
      <c r="I218" s="78">
        <v>1.4645709664068216</v>
      </c>
    </row>
    <row r="219" spans="1:9" x14ac:dyDescent="0.25">
      <c r="A219" s="111"/>
      <c r="B219" s="107"/>
      <c r="C219" s="59" t="s">
        <v>84</v>
      </c>
      <c r="D219" s="77">
        <v>42.754020908123117</v>
      </c>
      <c r="E219" s="78">
        <v>0.77391983492022431</v>
      </c>
      <c r="F219" s="77">
        <v>41.479896739444634</v>
      </c>
      <c r="G219" s="77">
        <v>44.028145076801593</v>
      </c>
      <c r="H219" s="81">
        <v>1.8101685373250644</v>
      </c>
      <c r="I219" s="78">
        <v>1.4891540656225453</v>
      </c>
    </row>
    <row r="220" spans="1:9" x14ac:dyDescent="0.25">
      <c r="A220" s="111"/>
      <c r="B220" s="107"/>
      <c r="C220" s="60" t="s">
        <v>85</v>
      </c>
      <c r="D220" s="82">
        <v>42.154961923057321</v>
      </c>
      <c r="E220" s="83">
        <v>0.74343258699964143</v>
      </c>
      <c r="F220" s="82">
        <v>40.931029696307959</v>
      </c>
      <c r="G220" s="82">
        <v>43.378894149806683</v>
      </c>
      <c r="H220" s="84">
        <v>1.7635707709962594</v>
      </c>
      <c r="I220" s="83">
        <v>1.4475699983624082</v>
      </c>
    </row>
    <row r="221" spans="1:9" x14ac:dyDescent="0.25">
      <c r="A221" s="111"/>
      <c r="B221" s="107">
        <v>2016</v>
      </c>
      <c r="C221" s="58" t="s">
        <v>86</v>
      </c>
      <c r="D221" s="72">
        <v>42.582402747663572</v>
      </c>
      <c r="E221" s="73">
        <v>0.753804216998195</v>
      </c>
      <c r="F221" s="72">
        <v>41.341395439163513</v>
      </c>
      <c r="G221" s="72">
        <v>43.823410056163631</v>
      </c>
      <c r="H221" s="80">
        <v>1.7702247133989053</v>
      </c>
      <c r="I221" s="73">
        <v>1.4612873134067317</v>
      </c>
    </row>
    <row r="222" spans="1:9" x14ac:dyDescent="0.25">
      <c r="A222" s="111"/>
      <c r="B222" s="107"/>
      <c r="C222" s="59" t="s">
        <v>87</v>
      </c>
      <c r="D222" s="77">
        <v>42.628924903240559</v>
      </c>
      <c r="E222" s="78">
        <v>0.72989242708034452</v>
      </c>
      <c r="F222" s="77">
        <v>41.427284190705613</v>
      </c>
      <c r="G222" s="77">
        <v>43.830565615775498</v>
      </c>
      <c r="H222" s="81">
        <v>1.7121999410894355</v>
      </c>
      <c r="I222" s="78">
        <v>1.4305583262697577</v>
      </c>
    </row>
    <row r="223" spans="1:9" x14ac:dyDescent="0.25">
      <c r="A223" s="111"/>
      <c r="B223" s="107"/>
      <c r="C223" s="59" t="s">
        <v>84</v>
      </c>
      <c r="D223" s="77">
        <v>42.015617081427685</v>
      </c>
      <c r="E223" s="78">
        <v>0.77203125437824571</v>
      </c>
      <c r="F223" s="77">
        <v>40.744602131565493</v>
      </c>
      <c r="G223" s="77">
        <v>43.286632031289876</v>
      </c>
      <c r="H223" s="81">
        <v>1.8374864110219375</v>
      </c>
      <c r="I223" s="78">
        <v>1.5238197687796506</v>
      </c>
    </row>
    <row r="224" spans="1:9" x14ac:dyDescent="0.25">
      <c r="A224" s="111"/>
      <c r="B224" s="107"/>
      <c r="C224" s="60" t="s">
        <v>85</v>
      </c>
      <c r="D224" s="82">
        <v>42.055154775456458</v>
      </c>
      <c r="E224" s="83">
        <v>0.76938367475083802</v>
      </c>
      <c r="F224" s="82">
        <v>40.788498604164822</v>
      </c>
      <c r="G224" s="82">
        <v>43.321810946748087</v>
      </c>
      <c r="H224" s="84">
        <v>1.829463424540416</v>
      </c>
      <c r="I224" s="83">
        <v>1.5191337569014025</v>
      </c>
    </row>
    <row r="225" spans="1:9" x14ac:dyDescent="0.25">
      <c r="A225" s="111"/>
      <c r="B225" s="107">
        <v>2017</v>
      </c>
      <c r="C225" s="58" t="s">
        <v>86</v>
      </c>
      <c r="D225" s="72">
        <v>41.144771689740637</v>
      </c>
      <c r="E225" s="73">
        <v>0.74809600122127684</v>
      </c>
      <c r="F225" s="72">
        <v>39.91316196397878</v>
      </c>
      <c r="G225" s="72">
        <v>42.376381415502486</v>
      </c>
      <c r="H225" s="80">
        <v>1.8182042833107106</v>
      </c>
      <c r="I225" s="73">
        <v>1.4156491723146118</v>
      </c>
    </row>
    <row r="226" spans="1:9" x14ac:dyDescent="0.25">
      <c r="A226" s="111"/>
      <c r="B226" s="107"/>
      <c r="C226" s="59" t="s">
        <v>87</v>
      </c>
      <c r="D226" s="77">
        <v>41.443841187481148</v>
      </c>
      <c r="E226" s="78">
        <v>0.79501078785307566</v>
      </c>
      <c r="F226" s="77">
        <v>40.134994439460876</v>
      </c>
      <c r="G226" s="77">
        <v>42.752687935501427</v>
      </c>
      <c r="H226" s="81">
        <v>1.9182845148369665</v>
      </c>
      <c r="I226" s="78">
        <v>1.511125256364086</v>
      </c>
    </row>
    <row r="227" spans="1:9" x14ac:dyDescent="0.25">
      <c r="A227" s="111"/>
      <c r="B227" s="107"/>
      <c r="C227" s="59" t="s">
        <v>84</v>
      </c>
      <c r="D227" s="77">
        <v>41.904070915390783</v>
      </c>
      <c r="E227" s="78">
        <v>0.74486703399077214</v>
      </c>
      <c r="F227" s="77">
        <v>40.67777712159323</v>
      </c>
      <c r="G227" s="77">
        <v>43.130364709188335</v>
      </c>
      <c r="H227" s="81">
        <v>1.7775529148343265</v>
      </c>
      <c r="I227" s="78">
        <v>1.4112421236092094</v>
      </c>
    </row>
    <row r="228" spans="1:9" x14ac:dyDescent="0.25">
      <c r="A228" s="111"/>
      <c r="B228" s="107"/>
      <c r="C228" s="60" t="s">
        <v>85</v>
      </c>
      <c r="D228" s="82">
        <v>41.315379246039655</v>
      </c>
      <c r="E228" s="83">
        <v>0.74988130829299504</v>
      </c>
      <c r="F228" s="82">
        <v>40.080830323237038</v>
      </c>
      <c r="G228" s="82">
        <v>42.549928168842278</v>
      </c>
      <c r="H228" s="84">
        <v>1.8150173663597096</v>
      </c>
      <c r="I228" s="83">
        <v>1.4332561478206045</v>
      </c>
    </row>
    <row r="229" spans="1:9" x14ac:dyDescent="0.25">
      <c r="A229" s="111"/>
      <c r="B229" s="107">
        <v>2018</v>
      </c>
      <c r="C229" s="58" t="s">
        <v>86</v>
      </c>
      <c r="D229" s="72">
        <v>42.196275154959849</v>
      </c>
      <c r="E229" s="73">
        <v>0.73816613576265255</v>
      </c>
      <c r="F229" s="72">
        <v>40.98101322260203</v>
      </c>
      <c r="G229" s="72">
        <v>43.411537087317669</v>
      </c>
      <c r="H229" s="80">
        <v>1.7493632626383295</v>
      </c>
      <c r="I229" s="73">
        <v>1.416734789808958</v>
      </c>
    </row>
    <row r="230" spans="1:9" x14ac:dyDescent="0.25">
      <c r="A230" s="111"/>
      <c r="B230" s="107"/>
      <c r="C230" s="59" t="s">
        <v>87</v>
      </c>
      <c r="D230" s="77">
        <v>42.050078947866361</v>
      </c>
      <c r="E230" s="78">
        <v>0.7375893588293525</v>
      </c>
      <c r="F230" s="77">
        <v>40.835766578237774</v>
      </c>
      <c r="G230" s="77">
        <v>43.26439131749494</v>
      </c>
      <c r="H230" s="81">
        <v>1.7540736599895923</v>
      </c>
      <c r="I230" s="78">
        <v>1.4202541337540107</v>
      </c>
    </row>
    <row r="231" spans="1:9" x14ac:dyDescent="0.25">
      <c r="A231" s="111"/>
      <c r="B231" s="107"/>
      <c r="C231" s="59" t="s">
        <v>84</v>
      </c>
      <c r="D231" s="77">
        <v>41.799905239652709</v>
      </c>
      <c r="E231" s="78">
        <v>0.71206991101919093</v>
      </c>
      <c r="F231" s="77">
        <v>40.627606194607807</v>
      </c>
      <c r="G231" s="77">
        <v>42.972204284697604</v>
      </c>
      <c r="H231" s="81">
        <v>1.7035203954091718</v>
      </c>
      <c r="I231" s="78">
        <v>1.377952193046905</v>
      </c>
    </row>
    <row r="232" spans="1:9" x14ac:dyDescent="0.25">
      <c r="A232" s="111"/>
      <c r="B232" s="107"/>
      <c r="C232" s="60" t="s">
        <v>85</v>
      </c>
      <c r="D232" s="82">
        <v>43.531019544468442</v>
      </c>
      <c r="E232" s="83">
        <v>0.74640866111434201</v>
      </c>
      <c r="F232" s="82">
        <v>42.302187730208558</v>
      </c>
      <c r="G232" s="82">
        <v>44.759851358728326</v>
      </c>
      <c r="H232" s="84">
        <v>1.7146592680923995</v>
      </c>
      <c r="I232" s="83">
        <v>1.4406598088380518</v>
      </c>
    </row>
    <row r="233" spans="1:9" x14ac:dyDescent="0.25">
      <c r="A233" s="111"/>
      <c r="B233" s="107">
        <v>2019</v>
      </c>
      <c r="C233" s="49" t="s">
        <v>86</v>
      </c>
      <c r="D233" s="72">
        <v>44.453406761197868</v>
      </c>
      <c r="E233" s="73">
        <v>0.73747576227300771</v>
      </c>
      <c r="F233" s="72">
        <v>43.239280358605384</v>
      </c>
      <c r="G233" s="72">
        <v>45.667533163790345</v>
      </c>
      <c r="H233" s="80">
        <v>1.6589859270734895</v>
      </c>
      <c r="I233" s="73">
        <v>1.372593391498552</v>
      </c>
    </row>
    <row r="234" spans="1:9" x14ac:dyDescent="0.25">
      <c r="A234" s="111"/>
      <c r="B234" s="107"/>
      <c r="C234" s="51" t="s">
        <v>87</v>
      </c>
      <c r="D234" s="77">
        <v>44.567802711113039</v>
      </c>
      <c r="E234" s="78">
        <v>0.72816576056864191</v>
      </c>
      <c r="F234" s="77">
        <v>43.369003617505754</v>
      </c>
      <c r="G234" s="77">
        <v>45.766601804720317</v>
      </c>
      <c r="H234" s="81">
        <v>1.6338381438469995</v>
      </c>
      <c r="I234" s="78">
        <v>1.3561480142077529</v>
      </c>
    </row>
    <row r="235" spans="1:9" x14ac:dyDescent="0.25">
      <c r="A235" s="111"/>
      <c r="B235" s="107"/>
      <c r="C235" s="51" t="s">
        <v>84</v>
      </c>
      <c r="D235" s="77">
        <v>44.771823666726853</v>
      </c>
      <c r="E235" s="78">
        <v>0.72957600386726273</v>
      </c>
      <c r="F235" s="77">
        <v>43.570702851226422</v>
      </c>
      <c r="G235" s="77">
        <v>45.972944482227277</v>
      </c>
      <c r="H235" s="81">
        <v>1.6295427438875199</v>
      </c>
      <c r="I235" s="78">
        <v>1.3543978897552322</v>
      </c>
    </row>
    <row r="236" spans="1:9" x14ac:dyDescent="0.25">
      <c r="A236" s="111"/>
      <c r="B236" s="107"/>
      <c r="C236" s="55" t="s">
        <v>85</v>
      </c>
      <c r="D236" s="82">
        <v>45.235654877536867</v>
      </c>
      <c r="E236" s="83">
        <v>0.73019164707542661</v>
      </c>
      <c r="F236" s="82">
        <v>44.03352051188083</v>
      </c>
      <c r="G236" s="82">
        <v>46.43778924319291</v>
      </c>
      <c r="H236" s="84">
        <v>1.6141949288724133</v>
      </c>
      <c r="I236" s="83">
        <v>1.3666446732006812</v>
      </c>
    </row>
    <row r="237" spans="1:9" x14ac:dyDescent="0.25">
      <c r="A237" s="111"/>
      <c r="B237" s="107">
        <v>2020</v>
      </c>
      <c r="C237" s="49" t="s">
        <v>86</v>
      </c>
      <c r="D237" s="72">
        <v>45.038690630975395</v>
      </c>
      <c r="E237" s="73">
        <v>0.76728315865717933</v>
      </c>
      <c r="F237" s="72">
        <v>43.775491501123348</v>
      </c>
      <c r="G237" s="72">
        <v>46.301889760827436</v>
      </c>
      <c r="H237" s="80">
        <v>1.7036089369114116</v>
      </c>
      <c r="I237" s="73">
        <v>1.4197203523292381</v>
      </c>
    </row>
    <row r="238" spans="1:9" x14ac:dyDescent="0.25">
      <c r="A238" s="111"/>
      <c r="B238" s="107"/>
      <c r="C238" s="51" t="s">
        <v>87</v>
      </c>
      <c r="D238" s="77">
        <v>46.335833257645895</v>
      </c>
      <c r="E238" s="78">
        <v>0.8924356608051055</v>
      </c>
      <c r="F238" s="77">
        <v>44.866592160068734</v>
      </c>
      <c r="G238" s="77">
        <v>47.805074355223049</v>
      </c>
      <c r="H238" s="81">
        <v>1.9260162126421767</v>
      </c>
      <c r="I238" s="78">
        <v>1.5820283797680488</v>
      </c>
    </row>
    <row r="239" spans="1:9" x14ac:dyDescent="0.25">
      <c r="A239" s="111"/>
      <c r="B239" s="107"/>
      <c r="C239" s="59" t="s">
        <v>84</v>
      </c>
      <c r="D239" s="77">
        <v>43.562619771423741</v>
      </c>
      <c r="E239" s="78">
        <v>0.80106202157484363</v>
      </c>
      <c r="F239" s="77">
        <v>42.243809580956658</v>
      </c>
      <c r="G239" s="77">
        <v>44.881429961890831</v>
      </c>
      <c r="H239" s="81">
        <v>1.8388747641397019</v>
      </c>
      <c r="I239" s="78">
        <v>1.4362915448063771</v>
      </c>
    </row>
    <row r="240" spans="1:9" x14ac:dyDescent="0.25">
      <c r="A240" s="111"/>
      <c r="B240" s="107"/>
      <c r="C240" s="51" t="s">
        <v>85</v>
      </c>
      <c r="D240" s="77">
        <v>43.158433035141996</v>
      </c>
      <c r="E240" s="78">
        <v>0.80361043012983968</v>
      </c>
      <c r="F240" s="77">
        <v>41.835427330368546</v>
      </c>
      <c r="G240" s="77">
        <v>44.481438739915447</v>
      </c>
      <c r="H240" s="78">
        <v>1.8620009430729223</v>
      </c>
      <c r="I240" s="78">
        <v>1.4623049896825271</v>
      </c>
    </row>
    <row r="241" spans="1:9" x14ac:dyDescent="0.25">
      <c r="A241" s="111"/>
      <c r="B241" s="107">
        <v>2021</v>
      </c>
      <c r="C241" s="49" t="s">
        <v>86</v>
      </c>
      <c r="D241" s="72">
        <v>42.340960950352532</v>
      </c>
      <c r="E241" s="73">
        <v>0.78203480084026411</v>
      </c>
      <c r="F241" s="72">
        <v>41.053476904151601</v>
      </c>
      <c r="G241" s="72">
        <v>43.628444996553455</v>
      </c>
      <c r="H241" s="80">
        <v>1.8469935100368877</v>
      </c>
      <c r="I241" s="73">
        <v>1.4084327668046983</v>
      </c>
    </row>
    <row r="242" spans="1:9" x14ac:dyDescent="0.25">
      <c r="A242" s="111"/>
      <c r="B242" s="107"/>
      <c r="C242" s="51" t="s">
        <v>87</v>
      </c>
      <c r="D242" s="77">
        <v>42.209639900887076</v>
      </c>
      <c r="E242" s="78">
        <v>0.78696582482321797</v>
      </c>
      <c r="F242" s="77">
        <v>40.914037782827116</v>
      </c>
      <c r="G242" s="77">
        <v>43.50524201894703</v>
      </c>
      <c r="H242" s="81">
        <v>1.8644220293541975</v>
      </c>
      <c r="I242" s="78">
        <v>1.436942853705147</v>
      </c>
    </row>
    <row r="243" spans="1:9" x14ac:dyDescent="0.25">
      <c r="A243" s="111"/>
      <c r="B243" s="107"/>
      <c r="C243" s="59" t="s">
        <v>84</v>
      </c>
      <c r="D243" s="77">
        <v>41.063158535793733</v>
      </c>
      <c r="E243" s="78">
        <v>0.78009110646705504</v>
      </c>
      <c r="F243" s="77">
        <v>39.778874443729769</v>
      </c>
      <c r="G243" s="77">
        <v>42.347442627857696</v>
      </c>
      <c r="H243" s="81">
        <v>1.899734784860909</v>
      </c>
      <c r="I243" s="78">
        <v>1.4403492328544658</v>
      </c>
    </row>
    <row r="244" spans="1:9" x14ac:dyDescent="0.25">
      <c r="A244" s="111"/>
      <c r="B244" s="107"/>
      <c r="C244" s="59" t="s">
        <v>85</v>
      </c>
      <c r="D244" s="77">
        <v>41.855319284500339</v>
      </c>
      <c r="E244" s="78">
        <v>0.77460717186374672</v>
      </c>
      <c r="F244" s="77">
        <v>40.580063535298585</v>
      </c>
      <c r="G244" s="77">
        <v>43.130575033702087</v>
      </c>
      <c r="H244" s="81">
        <v>1.8506779666368371</v>
      </c>
      <c r="I244" s="78">
        <v>1.4391593022922258</v>
      </c>
    </row>
    <row r="245" spans="1:9" x14ac:dyDescent="0.25">
      <c r="A245" s="111"/>
      <c r="B245" s="107">
        <v>2022</v>
      </c>
      <c r="C245" s="49" t="s">
        <v>86</v>
      </c>
      <c r="D245" s="72">
        <v>41.926426040628698</v>
      </c>
      <c r="E245" s="73">
        <v>0.72897286716768361</v>
      </c>
      <c r="F245" s="72">
        <v>40.726299223275667</v>
      </c>
      <c r="G245" s="72">
        <v>43.126552857981729</v>
      </c>
      <c r="H245" s="80">
        <v>1.7386954625258881</v>
      </c>
      <c r="I245" s="73">
        <v>1.3479715124845308</v>
      </c>
    </row>
    <row r="246" spans="1:9" x14ac:dyDescent="0.25">
      <c r="A246" s="111"/>
      <c r="B246" s="107"/>
      <c r="C246" s="51" t="s">
        <v>87</v>
      </c>
      <c r="D246" s="77">
        <v>42.117832284955767</v>
      </c>
      <c r="E246" s="78">
        <v>0.77406991891271504</v>
      </c>
      <c r="F246" s="77">
        <v>40.843461029132683</v>
      </c>
      <c r="G246" s="77">
        <v>43.392203540778858</v>
      </c>
      <c r="H246" s="81">
        <v>1.8378674231750718</v>
      </c>
      <c r="I246" s="78">
        <v>1.4396073734958281</v>
      </c>
    </row>
    <row r="247" spans="1:9" x14ac:dyDescent="0.25">
      <c r="A247" s="111"/>
      <c r="B247" s="107"/>
      <c r="C247" s="59" t="s">
        <v>84</v>
      </c>
      <c r="D247" s="77">
        <v>41.862447911753634</v>
      </c>
      <c r="E247" s="77">
        <v>0.76872429774282025</v>
      </c>
      <c r="F247" s="77">
        <v>40.596870691586737</v>
      </c>
      <c r="G247" s="77">
        <v>43.128025131920531</v>
      </c>
      <c r="H247" s="78">
        <v>1.8363099534057279</v>
      </c>
      <c r="I247" s="78">
        <v>1.4112578252142576</v>
      </c>
    </row>
    <row r="248" spans="1:9" x14ac:dyDescent="0.25">
      <c r="A248" s="111"/>
      <c r="B248" s="107"/>
      <c r="C248" s="59" t="s">
        <v>85</v>
      </c>
      <c r="D248" s="77">
        <v>43.79111655084106</v>
      </c>
      <c r="E248" s="77">
        <v>0.75235876545414571</v>
      </c>
      <c r="F248" s="77">
        <v>42.552483550220963</v>
      </c>
      <c r="G248" s="77">
        <v>45.029749551461158</v>
      </c>
      <c r="H248" s="78">
        <v>1.7180625312000541</v>
      </c>
      <c r="I248" s="78">
        <v>1.3999362867024259</v>
      </c>
    </row>
    <row r="249" spans="1:9" x14ac:dyDescent="0.25">
      <c r="A249" s="111"/>
      <c r="B249" s="107">
        <v>2023</v>
      </c>
      <c r="C249" s="91" t="s">
        <v>86</v>
      </c>
      <c r="D249" s="72">
        <v>43.285037993115928</v>
      </c>
      <c r="E249" s="73">
        <v>0.76481168472581018</v>
      </c>
      <c r="F249" s="72">
        <v>42.025902242173032</v>
      </c>
      <c r="G249" s="72">
        <v>44.544173744058817</v>
      </c>
      <c r="H249" s="73">
        <v>1.7669192870927966</v>
      </c>
      <c r="I249" s="73">
        <v>1.4128997111784958</v>
      </c>
    </row>
    <row r="250" spans="1:9" x14ac:dyDescent="0.25">
      <c r="A250" s="111"/>
      <c r="B250" s="107"/>
      <c r="C250" s="51" t="s">
        <v>87</v>
      </c>
      <c r="D250" s="77">
        <v>44.009745041501141</v>
      </c>
      <c r="E250" s="78">
        <v>0.78865468228368585</v>
      </c>
      <c r="F250" s="77">
        <v>42.711354608676338</v>
      </c>
      <c r="G250" s="77">
        <v>45.308135474325944</v>
      </c>
      <c r="H250" s="78">
        <v>1.7920001162015036</v>
      </c>
      <c r="I250" s="78">
        <v>1.432513119563033</v>
      </c>
    </row>
    <row r="251" spans="1:9" x14ac:dyDescent="0.25">
      <c r="A251" s="111"/>
      <c r="B251" s="107"/>
      <c r="C251" s="59" t="s">
        <v>84</v>
      </c>
      <c r="D251" s="77">
        <v>43.327433179658271</v>
      </c>
      <c r="E251" s="78">
        <v>0.77048037561065386</v>
      </c>
      <c r="F251" s="77">
        <v>42.058967081157981</v>
      </c>
      <c r="G251" s="77">
        <v>44.595899278158555</v>
      </c>
      <c r="H251" s="78">
        <v>1.7782737611430566</v>
      </c>
      <c r="I251" s="78">
        <v>1.3987941247997229</v>
      </c>
    </row>
    <row r="252" spans="1:9" x14ac:dyDescent="0.25">
      <c r="A252" s="111"/>
      <c r="B252" s="107"/>
      <c r="C252" s="59" t="s">
        <v>85</v>
      </c>
      <c r="D252" s="77">
        <v>43.241018409285836</v>
      </c>
      <c r="E252" s="78">
        <v>0.77622503830615619</v>
      </c>
      <c r="F252" s="77">
        <v>41.963092462248703</v>
      </c>
      <c r="G252" s="77">
        <v>44.518944356322969</v>
      </c>
      <c r="H252" s="78">
        <v>1.7951127583513735</v>
      </c>
      <c r="I252" s="78">
        <v>1.4179248614637605</v>
      </c>
    </row>
    <row r="253" spans="1:9" x14ac:dyDescent="0.25">
      <c r="A253" s="111"/>
      <c r="B253" s="107">
        <v>2024</v>
      </c>
      <c r="C253" s="91" t="s">
        <v>86</v>
      </c>
      <c r="D253" s="72">
        <v>44.408972349680184</v>
      </c>
      <c r="E253" s="73">
        <v>0.77208417372277316</v>
      </c>
      <c r="F253" s="72">
        <v>43.137864760135109</v>
      </c>
      <c r="G253" s="72">
        <v>45.680079939225251</v>
      </c>
      <c r="H253" s="73">
        <v>1.7385769876486084</v>
      </c>
      <c r="I253" s="73">
        <v>1.3923455603741712</v>
      </c>
    </row>
    <row r="254" spans="1:9" x14ac:dyDescent="0.25">
      <c r="A254" s="111"/>
      <c r="B254" s="107"/>
      <c r="C254" s="51" t="s">
        <v>87</v>
      </c>
      <c r="D254" s="77">
        <v>43.854431835204359</v>
      </c>
      <c r="E254" s="78">
        <v>0.80318878051200082</v>
      </c>
      <c r="F254" s="77">
        <v>42.532113396227693</v>
      </c>
      <c r="G254" s="77">
        <v>45.176750274181025</v>
      </c>
      <c r="H254" s="78">
        <v>1.831488282712711</v>
      </c>
      <c r="I254" s="78">
        <v>1.4448895217900579</v>
      </c>
    </row>
    <row r="255" spans="1:9" ht="18" x14ac:dyDescent="0.25">
      <c r="A255" s="113"/>
      <c r="B255" s="108">
        <v>2024</v>
      </c>
      <c r="C255" s="51" t="s">
        <v>160</v>
      </c>
      <c r="D255" s="82">
        <v>44.690469871470768</v>
      </c>
      <c r="E255" s="83">
        <v>0.79298669798435961</v>
      </c>
      <c r="F255" s="82">
        <v>43.384947486136269</v>
      </c>
      <c r="G255" s="82">
        <v>45.995992256805266</v>
      </c>
      <c r="H255" s="83">
        <v>1.7743977636954356</v>
      </c>
      <c r="I255" s="83">
        <v>1.4275594357073813</v>
      </c>
    </row>
    <row r="256" spans="1:9" x14ac:dyDescent="0.25">
      <c r="A256" s="110" t="s">
        <v>131</v>
      </c>
      <c r="B256" s="132">
        <v>2014</v>
      </c>
      <c r="C256" s="71" t="s">
        <v>84</v>
      </c>
      <c r="D256" s="72">
        <v>57.648869718849646</v>
      </c>
      <c r="E256" s="73">
        <v>0.75799499670506298</v>
      </c>
      <c r="F256" s="74">
        <v>56.400964098749384</v>
      </c>
      <c r="G256" s="72">
        <v>58.896775338949915</v>
      </c>
      <c r="H256" s="75">
        <v>1.3148479760345044</v>
      </c>
      <c r="I256" s="73">
        <v>1.3989461019045704</v>
      </c>
    </row>
    <row r="257" spans="1:9" x14ac:dyDescent="0.25">
      <c r="A257" s="111"/>
      <c r="B257" s="107"/>
      <c r="C257" s="76" t="s">
        <v>85</v>
      </c>
      <c r="D257" s="77">
        <v>57.903338390777058</v>
      </c>
      <c r="E257" s="78">
        <v>0.75244068574932843</v>
      </c>
      <c r="F257" s="96">
        <v>56.664576968049559</v>
      </c>
      <c r="G257" s="77">
        <v>59.142099813504558</v>
      </c>
      <c r="H257" s="79">
        <v>1.2994772091917561</v>
      </c>
      <c r="I257" s="78">
        <v>1.401503903640811</v>
      </c>
    </row>
    <row r="258" spans="1:9" x14ac:dyDescent="0.25">
      <c r="A258" s="111"/>
      <c r="B258" s="107">
        <v>2015</v>
      </c>
      <c r="C258" s="58" t="s">
        <v>86</v>
      </c>
      <c r="D258" s="72">
        <v>57.139823638497731</v>
      </c>
      <c r="E258" s="73">
        <v>0.74320344929100224</v>
      </c>
      <c r="F258" s="72">
        <v>55.916269703076416</v>
      </c>
      <c r="G258" s="72">
        <v>58.363377573919053</v>
      </c>
      <c r="H258" s="80">
        <v>1.300675084321177</v>
      </c>
      <c r="I258" s="73">
        <v>1.3874262849547754</v>
      </c>
    </row>
    <row r="259" spans="1:9" x14ac:dyDescent="0.25">
      <c r="A259" s="111"/>
      <c r="B259" s="107"/>
      <c r="C259" s="59" t="s">
        <v>87</v>
      </c>
      <c r="D259" s="77">
        <v>57.606994671580338</v>
      </c>
      <c r="E259" s="78">
        <v>0.76519606160329035</v>
      </c>
      <c r="F259" s="77">
        <v>56.347233762993639</v>
      </c>
      <c r="G259" s="77">
        <v>58.86675558016703</v>
      </c>
      <c r="H259" s="81">
        <v>1.3283040817624703</v>
      </c>
      <c r="I259" s="78">
        <v>1.4254370941422181</v>
      </c>
    </row>
    <row r="260" spans="1:9" x14ac:dyDescent="0.25">
      <c r="A260" s="111"/>
      <c r="B260" s="107"/>
      <c r="C260" s="59" t="s">
        <v>84</v>
      </c>
      <c r="D260" s="77">
        <v>57.245979091875398</v>
      </c>
      <c r="E260" s="78">
        <v>0.77395691723914306</v>
      </c>
      <c r="F260" s="77">
        <v>55.971794973330333</v>
      </c>
      <c r="G260" s="77">
        <v>58.520163210420463</v>
      </c>
      <c r="H260" s="81">
        <v>1.3519847673440988</v>
      </c>
      <c r="I260" s="78">
        <v>1.4493452227764472</v>
      </c>
    </row>
    <row r="261" spans="1:9" x14ac:dyDescent="0.25">
      <c r="A261" s="111"/>
      <c r="B261" s="107"/>
      <c r="C261" s="60" t="s">
        <v>85</v>
      </c>
      <c r="D261" s="82">
        <v>57.84503807694098</v>
      </c>
      <c r="E261" s="83">
        <v>0.74345127561475832</v>
      </c>
      <c r="F261" s="82">
        <v>56.621076139008345</v>
      </c>
      <c r="G261" s="82">
        <v>59.069000014873616</v>
      </c>
      <c r="H261" s="84">
        <v>1.2852464106357355</v>
      </c>
      <c r="I261" s="83">
        <v>1.4088407146064128</v>
      </c>
    </row>
    <row r="262" spans="1:9" x14ac:dyDescent="0.25">
      <c r="A262" s="111"/>
      <c r="B262" s="107">
        <v>2016</v>
      </c>
      <c r="C262" s="58" t="s">
        <v>86</v>
      </c>
      <c r="D262" s="72">
        <v>57.417597252338993</v>
      </c>
      <c r="E262" s="73">
        <v>0.75382468176317274</v>
      </c>
      <c r="F262" s="72">
        <v>56.176557323273876</v>
      </c>
      <c r="G262" s="72">
        <v>58.658637181404103</v>
      </c>
      <c r="H262" s="80">
        <v>1.3128809247281148</v>
      </c>
      <c r="I262" s="73">
        <v>1.4221938862231336</v>
      </c>
    </row>
    <row r="263" spans="1:9" x14ac:dyDescent="0.25">
      <c r="A263" s="111"/>
      <c r="B263" s="107"/>
      <c r="C263" s="59" t="s">
        <v>87</v>
      </c>
      <c r="D263" s="77">
        <v>57.371075096759959</v>
      </c>
      <c r="E263" s="78">
        <v>0.72991808710887629</v>
      </c>
      <c r="F263" s="77">
        <v>56.169393176594959</v>
      </c>
      <c r="G263" s="77">
        <v>58.57275701692496</v>
      </c>
      <c r="H263" s="81">
        <v>1.2722754208071281</v>
      </c>
      <c r="I263" s="78">
        <v>1.3922981315263701</v>
      </c>
    </row>
    <row r="264" spans="1:9" x14ac:dyDescent="0.25">
      <c r="A264" s="111"/>
      <c r="B264" s="107"/>
      <c r="C264" s="59" t="s">
        <v>84</v>
      </c>
      <c r="D264" s="77">
        <v>57.984382918573807</v>
      </c>
      <c r="E264" s="78">
        <v>0.77208223507235474</v>
      </c>
      <c r="F264" s="77">
        <v>56.713285134928057</v>
      </c>
      <c r="G264" s="77">
        <v>59.255480702219558</v>
      </c>
      <c r="H264" s="81">
        <v>1.331534796458165</v>
      </c>
      <c r="I264" s="78">
        <v>1.4831110958295683</v>
      </c>
    </row>
    <row r="265" spans="1:9" x14ac:dyDescent="0.25">
      <c r="A265" s="111"/>
      <c r="B265" s="107"/>
      <c r="C265" s="60" t="s">
        <v>85</v>
      </c>
      <c r="D265" s="82">
        <v>57.944845224542576</v>
      </c>
      <c r="E265" s="83">
        <v>0.76942164794796886</v>
      </c>
      <c r="F265" s="82">
        <v>56.678127630264463</v>
      </c>
      <c r="G265" s="82">
        <v>59.211562818820681</v>
      </c>
      <c r="H265" s="84">
        <v>1.3278517613885694</v>
      </c>
      <c r="I265" s="83">
        <v>1.4785256108964075</v>
      </c>
    </row>
    <row r="266" spans="1:9" x14ac:dyDescent="0.25">
      <c r="A266" s="111"/>
      <c r="B266" s="107">
        <v>2017</v>
      </c>
      <c r="C266" s="58" t="s">
        <v>86</v>
      </c>
      <c r="D266" s="72">
        <v>58.855228310259946</v>
      </c>
      <c r="E266" s="73">
        <v>0.74814352580438903</v>
      </c>
      <c r="F266" s="72">
        <v>57.623541406584778</v>
      </c>
      <c r="G266" s="72">
        <v>60.086915213935107</v>
      </c>
      <c r="H266" s="80">
        <v>1.2711589900908922</v>
      </c>
      <c r="I266" s="73">
        <v>1.4468707043175963</v>
      </c>
    </row>
    <row r="267" spans="1:9" x14ac:dyDescent="0.25">
      <c r="A267" s="111"/>
      <c r="B267" s="107"/>
      <c r="C267" s="59" t="s">
        <v>87</v>
      </c>
      <c r="D267" s="77">
        <v>58.556158812519513</v>
      </c>
      <c r="E267" s="78">
        <v>0.79505376920414139</v>
      </c>
      <c r="F267" s="77">
        <v>57.247242432880398</v>
      </c>
      <c r="G267" s="77">
        <v>59.865075192158621</v>
      </c>
      <c r="H267" s="81">
        <v>1.3577628473713275</v>
      </c>
      <c r="I267" s="78">
        <v>1.5444378571884634</v>
      </c>
    </row>
    <row r="268" spans="1:9" x14ac:dyDescent="0.25">
      <c r="A268" s="111"/>
      <c r="B268" s="107"/>
      <c r="C268" s="59" t="s">
        <v>84</v>
      </c>
      <c r="D268" s="77">
        <v>58.095929084605444</v>
      </c>
      <c r="E268" s="78">
        <v>0.744919186511385</v>
      </c>
      <c r="F268" s="77">
        <v>56.869550489220366</v>
      </c>
      <c r="G268" s="77">
        <v>59.32230767999053</v>
      </c>
      <c r="H268" s="81">
        <v>1.2822226931366478</v>
      </c>
      <c r="I268" s="78">
        <v>1.4423758182452877</v>
      </c>
    </row>
    <row r="269" spans="1:9" x14ac:dyDescent="0.25">
      <c r="A269" s="111"/>
      <c r="B269" s="107"/>
      <c r="C269" s="60" t="s">
        <v>85</v>
      </c>
      <c r="D269" s="82">
        <v>58.68462075396225</v>
      </c>
      <c r="E269" s="83">
        <v>0.74992872073273587</v>
      </c>
      <c r="F269" s="82">
        <v>57.449994840407406</v>
      </c>
      <c r="G269" s="82">
        <v>59.919246667517086</v>
      </c>
      <c r="H269" s="84">
        <v>1.2778965103597477</v>
      </c>
      <c r="I269" s="83">
        <v>1.4648655534815602</v>
      </c>
    </row>
    <row r="270" spans="1:9" x14ac:dyDescent="0.25">
      <c r="A270" s="111"/>
      <c r="B270" s="107">
        <v>2018</v>
      </c>
      <c r="C270" s="58" t="s">
        <v>86</v>
      </c>
      <c r="D270" s="72">
        <v>57.803724845043071</v>
      </c>
      <c r="E270" s="73">
        <v>0.73821378211188116</v>
      </c>
      <c r="F270" s="72">
        <v>56.588385520196127</v>
      </c>
      <c r="G270" s="72">
        <v>59.019064169890015</v>
      </c>
      <c r="H270" s="80">
        <v>1.2771041729418695</v>
      </c>
      <c r="I270" s="73">
        <v>1.4479817408070514</v>
      </c>
    </row>
    <row r="271" spans="1:9" x14ac:dyDescent="0.25">
      <c r="A271" s="111"/>
      <c r="B271" s="107"/>
      <c r="C271" s="59" t="s">
        <v>87</v>
      </c>
      <c r="D271" s="77">
        <v>57.949921052132439</v>
      </c>
      <c r="E271" s="78">
        <v>0.73764426648254322</v>
      </c>
      <c r="F271" s="77">
        <v>56.735519334733667</v>
      </c>
      <c r="G271" s="77">
        <v>59.164322769531211</v>
      </c>
      <c r="H271" s="81">
        <v>1.2728995192572388</v>
      </c>
      <c r="I271" s="78">
        <v>1.4515930686464422</v>
      </c>
    </row>
    <row r="272" spans="1:9" x14ac:dyDescent="0.25">
      <c r="A272" s="111"/>
      <c r="B272" s="107"/>
      <c r="C272" s="59" t="s">
        <v>84</v>
      </c>
      <c r="D272" s="77">
        <v>58.200094760348854</v>
      </c>
      <c r="E272" s="78">
        <v>0.71212319318493633</v>
      </c>
      <c r="F272" s="77">
        <v>57.027709007352897</v>
      </c>
      <c r="G272" s="77">
        <v>59.372480513344804</v>
      </c>
      <c r="H272" s="81">
        <v>1.2235773775236167</v>
      </c>
      <c r="I272" s="78">
        <v>1.4083582473618099</v>
      </c>
    </row>
    <row r="273" spans="1:9" x14ac:dyDescent="0.25">
      <c r="A273" s="111"/>
      <c r="B273" s="107"/>
      <c r="C273" s="60" t="s">
        <v>85</v>
      </c>
      <c r="D273" s="82">
        <v>56.468980455531081</v>
      </c>
      <c r="E273" s="83">
        <v>0.74646505582174194</v>
      </c>
      <c r="F273" s="82">
        <v>55.240056857858754</v>
      </c>
      <c r="G273" s="82">
        <v>57.697904053203409</v>
      </c>
      <c r="H273" s="84">
        <v>1.3219028390455496</v>
      </c>
      <c r="I273" s="83">
        <v>1.4724506479819841</v>
      </c>
    </row>
    <row r="274" spans="1:9" x14ac:dyDescent="0.25">
      <c r="A274" s="111"/>
      <c r="B274" s="107">
        <v>2019</v>
      </c>
      <c r="C274" s="49" t="s">
        <v>86</v>
      </c>
      <c r="D274" s="72">
        <v>55.546593238799645</v>
      </c>
      <c r="E274" s="73">
        <v>0.73757289565508943</v>
      </c>
      <c r="F274" s="72">
        <v>54.33230902093198</v>
      </c>
      <c r="G274" s="72">
        <v>56.760877456667316</v>
      </c>
      <c r="H274" s="80">
        <v>1.3278454224621827</v>
      </c>
      <c r="I274" s="73">
        <v>1.4621328441276604</v>
      </c>
    </row>
    <row r="275" spans="1:9" x14ac:dyDescent="0.25">
      <c r="A275" s="111"/>
      <c r="B275" s="107"/>
      <c r="C275" s="51" t="s">
        <v>87</v>
      </c>
      <c r="D275" s="77">
        <v>55.432197288884474</v>
      </c>
      <c r="E275" s="78">
        <v>0.72824991681822104</v>
      </c>
      <c r="F275" s="77">
        <v>54.233261718088585</v>
      </c>
      <c r="G275" s="77">
        <v>56.631132859680363</v>
      </c>
      <c r="H275" s="81">
        <v>1.313767002637388</v>
      </c>
      <c r="I275" s="78">
        <v>1.4445913630849112</v>
      </c>
    </row>
    <row r="276" spans="1:9" x14ac:dyDescent="0.25">
      <c r="A276" s="111"/>
      <c r="B276" s="107"/>
      <c r="C276" s="51" t="s">
        <v>84</v>
      </c>
      <c r="D276" s="77">
        <v>55.228176333271307</v>
      </c>
      <c r="E276" s="78">
        <v>0.72966347715895008</v>
      </c>
      <c r="F276" s="77">
        <v>54.02691358366657</v>
      </c>
      <c r="G276" s="77">
        <v>56.429439082876044</v>
      </c>
      <c r="H276" s="81">
        <v>1.3211797412173039</v>
      </c>
      <c r="I276" s="78">
        <v>1.4427333378681886</v>
      </c>
    </row>
    <row r="277" spans="1:9" x14ac:dyDescent="0.25">
      <c r="A277" s="111"/>
      <c r="B277" s="107"/>
      <c r="C277" s="55" t="s">
        <v>85</v>
      </c>
      <c r="D277" s="82">
        <v>54.764345122468846</v>
      </c>
      <c r="E277" s="83">
        <v>0.72999146872198128</v>
      </c>
      <c r="F277" s="82">
        <v>53.562531928979617</v>
      </c>
      <c r="G277" s="82">
        <v>55.966158315958083</v>
      </c>
      <c r="H277" s="84">
        <v>1.3329684981889407</v>
      </c>
      <c r="I277" s="83">
        <v>1.3538087010666631</v>
      </c>
    </row>
    <row r="278" spans="1:9" ht="16.5" customHeight="1" x14ac:dyDescent="0.25">
      <c r="A278" s="111"/>
      <c r="B278" s="107">
        <v>2020</v>
      </c>
      <c r="C278" s="49" t="s">
        <v>86</v>
      </c>
      <c r="D278" s="72">
        <v>54.961309369023702</v>
      </c>
      <c r="E278" s="73">
        <v>0.76703490928868989</v>
      </c>
      <c r="F278" s="72">
        <v>53.698510126364276</v>
      </c>
      <c r="G278" s="72">
        <v>56.224108611683135</v>
      </c>
      <c r="H278" s="80">
        <v>1.3955906765951107</v>
      </c>
      <c r="I278" s="73">
        <v>1.4063163838501138</v>
      </c>
    </row>
    <row r="279" spans="1:9" x14ac:dyDescent="0.25">
      <c r="A279" s="111"/>
      <c r="B279" s="107"/>
      <c r="C279" s="51" t="s">
        <v>87</v>
      </c>
      <c r="D279" s="77">
        <v>53.664166742355377</v>
      </c>
      <c r="E279" s="78">
        <v>0.89205830917531026</v>
      </c>
      <c r="F279" s="77">
        <v>52.195531455523103</v>
      </c>
      <c r="G279" s="77">
        <v>55.132802029187658</v>
      </c>
      <c r="H279" s="81">
        <v>1.6622978857719553</v>
      </c>
      <c r="I279" s="78">
        <v>1.4954136970743235</v>
      </c>
    </row>
    <row r="280" spans="1:9" ht="16.5" customHeight="1" x14ac:dyDescent="0.25">
      <c r="A280" s="111"/>
      <c r="B280" s="107"/>
      <c r="C280" s="59" t="s">
        <v>84</v>
      </c>
      <c r="D280" s="77">
        <v>56.437380228576451</v>
      </c>
      <c r="E280" s="78">
        <v>0.80083520445615797</v>
      </c>
      <c r="F280" s="77">
        <v>55.118934252473395</v>
      </c>
      <c r="G280" s="77">
        <v>57.755826204679508</v>
      </c>
      <c r="H280" s="81">
        <v>1.4189801178096921</v>
      </c>
      <c r="I280" s="78">
        <v>1.3783671817492296</v>
      </c>
    </row>
    <row r="281" spans="1:9" x14ac:dyDescent="0.25">
      <c r="A281" s="111"/>
      <c r="B281" s="107"/>
      <c r="C281" s="51" t="s">
        <v>85</v>
      </c>
      <c r="D281" s="77">
        <v>56.841566964857236</v>
      </c>
      <c r="E281" s="78">
        <v>0.80320572235718801</v>
      </c>
      <c r="F281" s="77">
        <v>55.519211297400794</v>
      </c>
      <c r="G281" s="77">
        <v>58.163922632313678</v>
      </c>
      <c r="H281" s="78">
        <v>1.4130604859183007</v>
      </c>
      <c r="I281" s="78">
        <v>1.39950117072304</v>
      </c>
    </row>
    <row r="282" spans="1:9" x14ac:dyDescent="0.25">
      <c r="A282" s="111"/>
      <c r="B282" s="107">
        <v>2021</v>
      </c>
      <c r="C282" s="49" t="s">
        <v>86</v>
      </c>
      <c r="D282" s="72">
        <v>57.659039049649472</v>
      </c>
      <c r="E282" s="73">
        <v>0.78180327947306827</v>
      </c>
      <c r="F282" s="72">
        <v>56.371932817545897</v>
      </c>
      <c r="G282" s="72">
        <v>58.946145281753047</v>
      </c>
      <c r="H282" s="80">
        <v>1.3559075773008762</v>
      </c>
      <c r="I282" s="73">
        <v>1.4070629484507422</v>
      </c>
    </row>
    <row r="283" spans="1:9" x14ac:dyDescent="0.25">
      <c r="A283" s="111"/>
      <c r="B283" s="107"/>
      <c r="C283" s="51" t="s">
        <v>87</v>
      </c>
      <c r="D283" s="77">
        <v>57.790360099111901</v>
      </c>
      <c r="E283" s="78">
        <v>0.78674685658908561</v>
      </c>
      <c r="F283" s="77">
        <v>56.495115107448242</v>
      </c>
      <c r="G283" s="77">
        <v>59.085605090775559</v>
      </c>
      <c r="H283" s="81">
        <v>1.3613807826076791</v>
      </c>
      <c r="I283" s="78">
        <v>1.4355708762572064</v>
      </c>
    </row>
    <row r="284" spans="1:9" x14ac:dyDescent="0.25">
      <c r="A284" s="111"/>
      <c r="B284" s="107"/>
      <c r="C284" s="59" t="s">
        <v>84</v>
      </c>
      <c r="D284" s="77">
        <v>58.936841464204825</v>
      </c>
      <c r="E284" s="78">
        <v>0.77987304721545103</v>
      </c>
      <c r="F284" s="77">
        <v>57.652913031470241</v>
      </c>
      <c r="G284" s="77">
        <v>60.220769896939409</v>
      </c>
      <c r="H284" s="81">
        <v>1.3232352257782687</v>
      </c>
      <c r="I284" s="78">
        <v>1.4389721507664355</v>
      </c>
    </row>
    <row r="285" spans="1:9" x14ac:dyDescent="0.25">
      <c r="A285" s="111"/>
      <c r="B285" s="107"/>
      <c r="C285" s="59" t="s">
        <v>85</v>
      </c>
      <c r="D285" s="77">
        <v>58.144680715500222</v>
      </c>
      <c r="E285" s="78">
        <v>0.77430502544595992</v>
      </c>
      <c r="F285" s="77">
        <v>56.869913518960011</v>
      </c>
      <c r="G285" s="77">
        <v>59.419447912040425</v>
      </c>
      <c r="H285" s="81">
        <v>1.3316867784253661</v>
      </c>
      <c r="I285" s="78">
        <v>1.4618792608510245</v>
      </c>
    </row>
    <row r="286" spans="1:9" x14ac:dyDescent="0.25">
      <c r="A286" s="111"/>
      <c r="B286" s="107">
        <v>2022</v>
      </c>
      <c r="C286" s="49" t="s">
        <v>86</v>
      </c>
      <c r="D286" s="72">
        <v>58.073573959371942</v>
      </c>
      <c r="E286" s="73">
        <v>0.72881186493224126</v>
      </c>
      <c r="F286" s="72">
        <v>56.873700679453442</v>
      </c>
      <c r="G286" s="72">
        <v>59.273447239290434</v>
      </c>
      <c r="H286" s="80">
        <v>1.254980217752941</v>
      </c>
      <c r="I286" s="73">
        <v>1.3583343968933275</v>
      </c>
    </row>
    <row r="287" spans="1:9" x14ac:dyDescent="0.25">
      <c r="A287" s="111"/>
      <c r="B287" s="107"/>
      <c r="C287" s="51" t="s">
        <v>87</v>
      </c>
      <c r="D287" s="77">
        <v>57.868258832621258</v>
      </c>
      <c r="E287" s="78">
        <v>0.77393573236000135</v>
      </c>
      <c r="F287" s="77">
        <v>56.594095127725254</v>
      </c>
      <c r="G287" s="77">
        <v>59.142422537517255</v>
      </c>
      <c r="H287" s="81">
        <v>1.3374097440853387</v>
      </c>
      <c r="I287" s="78">
        <v>1.4311845666059206</v>
      </c>
    </row>
    <row r="288" spans="1:9" x14ac:dyDescent="0.25">
      <c r="A288" s="111"/>
      <c r="B288" s="107"/>
      <c r="C288" s="59" t="s">
        <v>84</v>
      </c>
      <c r="D288" s="77">
        <v>58.137552088247467</v>
      </c>
      <c r="E288" s="78">
        <v>0.76872429774282036</v>
      </c>
      <c r="F288" s="77">
        <v>56.871974868080564</v>
      </c>
      <c r="G288" s="77">
        <v>59.403129308414371</v>
      </c>
      <c r="H288" s="81">
        <v>1.3222508862704909</v>
      </c>
      <c r="I288" s="78">
        <v>1.4112578252142487</v>
      </c>
    </row>
    <row r="289" spans="1:9" x14ac:dyDescent="0.25">
      <c r="A289" s="111"/>
      <c r="B289" s="107"/>
      <c r="C289" s="59" t="s">
        <v>85</v>
      </c>
      <c r="D289" s="77">
        <v>56.208883449157753</v>
      </c>
      <c r="E289" s="78">
        <v>0.75235876545414571</v>
      </c>
      <c r="F289" s="77">
        <v>54.970250448537662</v>
      </c>
      <c r="G289" s="77">
        <v>57.447516449777844</v>
      </c>
      <c r="H289" s="81">
        <v>1.3385050890304051</v>
      </c>
      <c r="I289" s="78">
        <v>1.3999362867024419</v>
      </c>
    </row>
    <row r="290" spans="1:9" x14ac:dyDescent="0.25">
      <c r="A290" s="111"/>
      <c r="B290" s="107">
        <v>2023</v>
      </c>
      <c r="C290" s="91" t="s">
        <v>86</v>
      </c>
      <c r="D290" s="72">
        <v>56.714962006884917</v>
      </c>
      <c r="E290" s="73">
        <v>0.76481168472581018</v>
      </c>
      <c r="F290" s="72">
        <v>55.455826255942021</v>
      </c>
      <c r="G290" s="72">
        <v>57.974097757827813</v>
      </c>
      <c r="H290" s="73">
        <v>1.3485183762143149</v>
      </c>
      <c r="I290" s="73">
        <v>1.412899711178502</v>
      </c>
    </row>
    <row r="291" spans="1:9" x14ac:dyDescent="0.25">
      <c r="A291" s="111"/>
      <c r="B291" s="107"/>
      <c r="C291" s="51" t="s">
        <v>87</v>
      </c>
      <c r="D291" s="77">
        <v>55.990254958498255</v>
      </c>
      <c r="E291" s="78">
        <v>0.78865468228368585</v>
      </c>
      <c r="F291" s="77">
        <v>54.691864525673452</v>
      </c>
      <c r="G291" s="77">
        <v>57.288645391323058</v>
      </c>
      <c r="H291" s="78">
        <v>1.4085570477724412</v>
      </c>
      <c r="I291" s="78">
        <v>1.4325131195630358</v>
      </c>
    </row>
    <row r="292" spans="1:9" x14ac:dyDescent="0.25">
      <c r="A292" s="111"/>
      <c r="B292" s="107"/>
      <c r="C292" s="59" t="s">
        <v>84</v>
      </c>
      <c r="D292" s="77">
        <v>56.672566820342873</v>
      </c>
      <c r="E292" s="78">
        <v>0.77048037561065408</v>
      </c>
      <c r="F292" s="77">
        <v>55.404100721842589</v>
      </c>
      <c r="G292" s="77">
        <v>57.941032918843163</v>
      </c>
      <c r="H292" s="78">
        <v>1.3595296963575798</v>
      </c>
      <c r="I292" s="78">
        <v>1.3987941247997286</v>
      </c>
    </row>
    <row r="293" spans="1:9" x14ac:dyDescent="0.25">
      <c r="A293" s="111"/>
      <c r="B293" s="107"/>
      <c r="C293" s="59" t="s">
        <v>85</v>
      </c>
      <c r="D293" s="77">
        <v>56.758981590714811</v>
      </c>
      <c r="E293" s="78">
        <v>0.77622503830615674</v>
      </c>
      <c r="F293" s="77">
        <v>55.481055643677671</v>
      </c>
      <c r="G293" s="77">
        <v>58.036907537751944</v>
      </c>
      <c r="H293" s="78">
        <v>1.3675809828715098</v>
      </c>
      <c r="I293" s="78">
        <v>1.4179248614637621</v>
      </c>
    </row>
    <row r="294" spans="1:9" x14ac:dyDescent="0.25">
      <c r="A294" s="111"/>
      <c r="B294" s="107">
        <v>2024</v>
      </c>
      <c r="C294" s="91" t="s">
        <v>86</v>
      </c>
      <c r="D294" s="72">
        <v>55.591027650319205</v>
      </c>
      <c r="E294" s="73">
        <v>0.77208417372277238</v>
      </c>
      <c r="F294" s="72">
        <v>54.31992006077413</v>
      </c>
      <c r="G294" s="72">
        <v>56.862135239864273</v>
      </c>
      <c r="H294" s="73">
        <v>1.3888647257600013</v>
      </c>
      <c r="I294" s="73">
        <v>1.392345560374171</v>
      </c>
    </row>
    <row r="295" spans="1:9" x14ac:dyDescent="0.25">
      <c r="A295" s="111"/>
      <c r="B295" s="107"/>
      <c r="C295" s="51" t="s">
        <v>87</v>
      </c>
      <c r="D295" s="77">
        <v>56.145568164795854</v>
      </c>
      <c r="E295" s="78">
        <v>0.80318878051200115</v>
      </c>
      <c r="F295" s="77">
        <v>54.823249725819188</v>
      </c>
      <c r="G295" s="77">
        <v>57.46788660377252</v>
      </c>
      <c r="H295" s="78">
        <v>1.4305470703484893</v>
      </c>
      <c r="I295" s="78">
        <v>1.4448895217900561</v>
      </c>
    </row>
    <row r="296" spans="1:9" ht="18" x14ac:dyDescent="0.25">
      <c r="A296" s="113"/>
      <c r="B296" s="108">
        <v>2024</v>
      </c>
      <c r="C296" s="51" t="s">
        <v>160</v>
      </c>
      <c r="D296" s="82">
        <v>55.309530128527904</v>
      </c>
      <c r="E296" s="83">
        <v>0.79298669798435728</v>
      </c>
      <c r="F296" s="82">
        <v>54.004007743193405</v>
      </c>
      <c r="G296" s="82">
        <v>56.615052513862409</v>
      </c>
      <c r="H296" s="83">
        <v>1.4337252479665263</v>
      </c>
      <c r="I296" s="83">
        <v>1.427559435707372</v>
      </c>
    </row>
    <row r="297" spans="1:9" x14ac:dyDescent="0.25">
      <c r="A297" s="110" t="s">
        <v>115</v>
      </c>
      <c r="B297" s="132">
        <v>2014</v>
      </c>
      <c r="C297" s="71" t="s">
        <v>84</v>
      </c>
      <c r="D297" s="72">
        <v>8.8012006005002554</v>
      </c>
      <c r="E297" s="73">
        <v>0.32354207775989952</v>
      </c>
      <c r="F297" s="74">
        <v>8.2685453997000362</v>
      </c>
      <c r="G297" s="72">
        <v>9.3338558013004747</v>
      </c>
      <c r="H297" s="75">
        <v>3.6761129810120399</v>
      </c>
      <c r="I297" s="73">
        <v>1.0905189930152854</v>
      </c>
    </row>
    <row r="298" spans="1:9" x14ac:dyDescent="0.25">
      <c r="A298" s="111"/>
      <c r="B298" s="107"/>
      <c r="C298" s="76" t="s">
        <v>85</v>
      </c>
      <c r="D298" s="77">
        <v>7.722171070415194</v>
      </c>
      <c r="E298" s="78">
        <v>0.30778716778171505</v>
      </c>
      <c r="F298" s="96">
        <v>7.2154535615409294</v>
      </c>
      <c r="G298" s="77">
        <v>8.2288885792894586</v>
      </c>
      <c r="H298" s="79">
        <v>3.9857595095360452</v>
      </c>
      <c r="I298" s="78">
        <v>1.1037763975932517</v>
      </c>
    </row>
    <row r="299" spans="1:9" x14ac:dyDescent="0.25">
      <c r="A299" s="111"/>
      <c r="B299" s="107">
        <v>2015</v>
      </c>
      <c r="C299" s="58" t="s">
        <v>86</v>
      </c>
      <c r="D299" s="72">
        <v>7.4697447829914161</v>
      </c>
      <c r="E299" s="73">
        <v>0.30025492154412237</v>
      </c>
      <c r="F299" s="72">
        <v>6.9754277945067704</v>
      </c>
      <c r="G299" s="72">
        <v>7.9640617714760626</v>
      </c>
      <c r="H299" s="80">
        <v>4.0196141938852019</v>
      </c>
      <c r="I299" s="73">
        <v>1.0968623234033137</v>
      </c>
    </row>
    <row r="300" spans="1:9" x14ac:dyDescent="0.25">
      <c r="A300" s="111"/>
      <c r="B300" s="107"/>
      <c r="C300" s="59" t="s">
        <v>87</v>
      </c>
      <c r="D300" s="77">
        <v>7.5156650178740927</v>
      </c>
      <c r="E300" s="78">
        <v>0.31411249453684476</v>
      </c>
      <c r="F300" s="77">
        <v>6.9985339695424322</v>
      </c>
      <c r="G300" s="77">
        <v>8.0327960662057531</v>
      </c>
      <c r="H300" s="81">
        <v>4.1794371328393201</v>
      </c>
      <c r="I300" s="78">
        <v>1.1404949556672779</v>
      </c>
    </row>
    <row r="301" spans="1:9" x14ac:dyDescent="0.25">
      <c r="A301" s="111"/>
      <c r="B301" s="107"/>
      <c r="C301" s="59" t="s">
        <v>84</v>
      </c>
      <c r="D301" s="77">
        <v>7.9455637311852509</v>
      </c>
      <c r="E301" s="78">
        <v>0.31288838514221567</v>
      </c>
      <c r="F301" s="77">
        <v>7.4304479639567838</v>
      </c>
      <c r="G301" s="77">
        <v>8.4606794984137181</v>
      </c>
      <c r="H301" s="81">
        <v>3.937900389800808</v>
      </c>
      <c r="I301" s="78">
        <v>1.1171163162460302</v>
      </c>
    </row>
    <row r="302" spans="1:9" x14ac:dyDescent="0.25">
      <c r="A302" s="111"/>
      <c r="B302" s="107"/>
      <c r="C302" s="60" t="s">
        <v>85</v>
      </c>
      <c r="D302" s="82">
        <v>6.381027740074062</v>
      </c>
      <c r="E302" s="83">
        <v>0.28190261788950949</v>
      </c>
      <c r="F302" s="82">
        <v>5.9169245959708849</v>
      </c>
      <c r="G302" s="82">
        <v>6.8451308841772391</v>
      </c>
      <c r="H302" s="84">
        <v>4.4178246729614994</v>
      </c>
      <c r="I302" s="83">
        <v>1.1154669645355264</v>
      </c>
    </row>
    <row r="303" spans="1:9" x14ac:dyDescent="0.25">
      <c r="A303" s="111"/>
      <c r="B303" s="107">
        <v>2016</v>
      </c>
      <c r="C303" s="58" t="s">
        <v>86</v>
      </c>
      <c r="D303" s="72">
        <v>7.6175290932000479</v>
      </c>
      <c r="E303" s="73">
        <v>0.32732395134399256</v>
      </c>
      <c r="F303" s="72">
        <v>7.0786477018304801</v>
      </c>
      <c r="G303" s="72">
        <v>8.1564104845696157</v>
      </c>
      <c r="H303" s="80">
        <v>4.2969832781628012</v>
      </c>
      <c r="I303" s="73">
        <v>1.1975873328881703</v>
      </c>
    </row>
    <row r="304" spans="1:9" x14ac:dyDescent="0.25">
      <c r="A304" s="111"/>
      <c r="B304" s="107"/>
      <c r="C304" s="59" t="s">
        <v>87</v>
      </c>
      <c r="D304" s="77">
        <v>7.4012471542146212</v>
      </c>
      <c r="E304" s="78">
        <v>0.31486685082788629</v>
      </c>
      <c r="F304" s="77">
        <v>6.8828741907525952</v>
      </c>
      <c r="G304" s="77">
        <v>7.9196201176766472</v>
      </c>
      <c r="H304" s="81">
        <v>4.2542404579556052</v>
      </c>
      <c r="I304" s="78">
        <v>1.179033509729007</v>
      </c>
    </row>
    <row r="305" spans="1:9" x14ac:dyDescent="0.25">
      <c r="A305" s="111"/>
      <c r="B305" s="107"/>
      <c r="C305" s="59" t="s">
        <v>84</v>
      </c>
      <c r="D305" s="77">
        <v>6.948518900973645</v>
      </c>
      <c r="E305" s="78">
        <v>0.31893443738831406</v>
      </c>
      <c r="F305" s="77">
        <v>6.4234493707122784</v>
      </c>
      <c r="G305" s="77">
        <v>7.4735884312350116</v>
      </c>
      <c r="H305" s="81">
        <v>4.5899628673906907</v>
      </c>
      <c r="I305" s="78">
        <v>1.2328295081530234</v>
      </c>
    </row>
    <row r="306" spans="1:9" x14ac:dyDescent="0.25">
      <c r="A306" s="111"/>
      <c r="B306" s="107"/>
      <c r="C306" s="60" t="s">
        <v>85</v>
      </c>
      <c r="D306" s="82">
        <v>6.3530016172285224</v>
      </c>
      <c r="E306" s="83">
        <v>0.33272815477130324</v>
      </c>
      <c r="F306" s="82">
        <v>5.8052231541653132</v>
      </c>
      <c r="G306" s="82">
        <v>6.9007800802917307</v>
      </c>
      <c r="H306" s="84">
        <v>5.2373377942953354</v>
      </c>
      <c r="I306" s="83">
        <v>1.3371732464251769</v>
      </c>
    </row>
    <row r="307" spans="1:9" x14ac:dyDescent="0.25">
      <c r="A307" s="111"/>
      <c r="B307" s="107">
        <v>2017</v>
      </c>
      <c r="C307" s="58" t="s">
        <v>86</v>
      </c>
      <c r="D307" s="72">
        <v>5.898447238383481</v>
      </c>
      <c r="E307" s="73">
        <v>0.30456485599235256</v>
      </c>
      <c r="F307" s="72">
        <v>5.3970346998706829</v>
      </c>
      <c r="G307" s="72">
        <v>6.3998597768962791</v>
      </c>
      <c r="H307" s="80">
        <v>5.163475126308346</v>
      </c>
      <c r="I307" s="73">
        <v>1.2682614826706256</v>
      </c>
    </row>
    <row r="308" spans="1:9" x14ac:dyDescent="0.25">
      <c r="A308" s="111"/>
      <c r="B308" s="107"/>
      <c r="C308" s="59" t="s">
        <v>87</v>
      </c>
      <c r="D308" s="77">
        <v>5.3705325211244954</v>
      </c>
      <c r="E308" s="78">
        <v>0.27754029408951564</v>
      </c>
      <c r="F308" s="77">
        <v>4.9136111769149498</v>
      </c>
      <c r="G308" s="77">
        <v>5.827453865334042</v>
      </c>
      <c r="H308" s="81">
        <v>5.1678356475421463</v>
      </c>
      <c r="I308" s="78">
        <v>1.211103336764759</v>
      </c>
    </row>
    <row r="309" spans="1:9" x14ac:dyDescent="0.25">
      <c r="A309" s="111"/>
      <c r="B309" s="107"/>
      <c r="C309" s="59" t="s">
        <v>84</v>
      </c>
      <c r="D309" s="77">
        <v>5.6615730845819598</v>
      </c>
      <c r="E309" s="78">
        <v>0.276777756971333</v>
      </c>
      <c r="F309" s="77">
        <v>5.2059071237977026</v>
      </c>
      <c r="G309" s="77">
        <v>6.1172390453662171</v>
      </c>
      <c r="H309" s="81">
        <v>4.8887076583904916</v>
      </c>
      <c r="I309" s="78">
        <v>1.1779971167568235</v>
      </c>
    </row>
    <row r="310" spans="1:9" x14ac:dyDescent="0.25">
      <c r="A310" s="111"/>
      <c r="B310" s="107"/>
      <c r="C310" s="60" t="s">
        <v>85</v>
      </c>
      <c r="D310" s="82">
        <v>5.1046317618092978</v>
      </c>
      <c r="E310" s="83">
        <v>0.27451373724210837</v>
      </c>
      <c r="F310" s="82">
        <v>4.6526931118336847</v>
      </c>
      <c r="G310" s="82">
        <v>5.55657041178491</v>
      </c>
      <c r="H310" s="84">
        <v>5.3777382983020328</v>
      </c>
      <c r="I310" s="83">
        <v>1.231495022502358</v>
      </c>
    </row>
    <row r="311" spans="1:9" x14ac:dyDescent="0.25">
      <c r="A311" s="111"/>
      <c r="B311" s="107">
        <v>2018</v>
      </c>
      <c r="C311" s="58" t="s">
        <v>86</v>
      </c>
      <c r="D311" s="72">
        <v>5.3076488067011303</v>
      </c>
      <c r="E311" s="73">
        <v>0.29080801576352067</v>
      </c>
      <c r="F311" s="72">
        <v>4.8288844892333334</v>
      </c>
      <c r="G311" s="72">
        <v>5.7864131241689281</v>
      </c>
      <c r="H311" s="80">
        <v>5.4790365066423252</v>
      </c>
      <c r="I311" s="73">
        <v>1.2913271741384575</v>
      </c>
    </row>
    <row r="312" spans="1:9" x14ac:dyDescent="0.25">
      <c r="A312" s="111"/>
      <c r="B312" s="107"/>
      <c r="C312" s="59" t="s">
        <v>87</v>
      </c>
      <c r="D312" s="77">
        <v>5.8205490550328083</v>
      </c>
      <c r="E312" s="78">
        <v>0.31071663360729734</v>
      </c>
      <c r="F312" s="77">
        <v>5.3090086952379867</v>
      </c>
      <c r="G312" s="77">
        <v>6.3320894148276299</v>
      </c>
      <c r="H312" s="81">
        <v>5.3382701643693302</v>
      </c>
      <c r="I312" s="78">
        <v>1.3284160637204099</v>
      </c>
    </row>
    <row r="313" spans="1:9" x14ac:dyDescent="0.25">
      <c r="A313" s="111"/>
      <c r="B313" s="107"/>
      <c r="C313" s="59" t="s">
        <v>84</v>
      </c>
      <c r="D313" s="77">
        <v>5.6456237471467361</v>
      </c>
      <c r="E313" s="78">
        <v>0.28258936346932273</v>
      </c>
      <c r="F313" s="77">
        <v>5.1803899970733962</v>
      </c>
      <c r="G313" s="77">
        <v>6.110857497220076</v>
      </c>
      <c r="H313" s="81">
        <v>5.0054586725185448</v>
      </c>
      <c r="I313" s="78">
        <v>1.2295474766997931</v>
      </c>
    </row>
    <row r="314" spans="1:9" x14ac:dyDescent="0.25">
      <c r="A314" s="111"/>
      <c r="B314" s="107"/>
      <c r="C314" s="60" t="s">
        <v>85</v>
      </c>
      <c r="D314" s="82">
        <v>5.8489021406222204</v>
      </c>
      <c r="E314" s="83">
        <v>0.29212257248095502</v>
      </c>
      <c r="F314" s="82">
        <v>5.3679736364213211</v>
      </c>
      <c r="G314" s="82">
        <v>6.3298306448231205</v>
      </c>
      <c r="H314" s="84">
        <v>4.9944855539996826</v>
      </c>
      <c r="I314" s="83">
        <v>1.2546951194924962</v>
      </c>
    </row>
    <row r="315" spans="1:9" x14ac:dyDescent="0.25">
      <c r="A315" s="111"/>
      <c r="B315" s="107">
        <v>2019</v>
      </c>
      <c r="C315" s="49" t="s">
        <v>86</v>
      </c>
      <c r="D315" s="72">
        <v>5.8431479380865508</v>
      </c>
      <c r="E315" s="73">
        <v>0.31283179373715969</v>
      </c>
      <c r="F315" s="72">
        <v>5.328125338666216</v>
      </c>
      <c r="G315" s="72">
        <v>6.3581705375068855</v>
      </c>
      <c r="H315" s="80">
        <v>5.3538229230527126</v>
      </c>
      <c r="I315" s="73">
        <v>1.3539375599323775</v>
      </c>
    </row>
    <row r="316" spans="1:9" x14ac:dyDescent="0.25">
      <c r="A316" s="111"/>
      <c r="B316" s="107"/>
      <c r="C316" s="51" t="s">
        <v>87</v>
      </c>
      <c r="D316" s="77">
        <v>6.4433696947656829</v>
      </c>
      <c r="E316" s="78">
        <v>0.32651288595719691</v>
      </c>
      <c r="F316" s="77">
        <v>5.905823580091675</v>
      </c>
      <c r="G316" s="77">
        <v>6.9809158094396899</v>
      </c>
      <c r="H316" s="81">
        <v>5.0674243668253585</v>
      </c>
      <c r="I316" s="78">
        <v>1.3555809533109471</v>
      </c>
    </row>
    <row r="317" spans="1:9" x14ac:dyDescent="0.25">
      <c r="A317" s="111"/>
      <c r="B317" s="107"/>
      <c r="C317" s="51" t="s">
        <v>84</v>
      </c>
      <c r="D317" s="77">
        <v>6.53117575872262</v>
      </c>
      <c r="E317" s="78">
        <v>0.30917416092498695</v>
      </c>
      <c r="F317" s="77">
        <v>6.0221748092635838</v>
      </c>
      <c r="G317" s="77">
        <v>7.0401767081816562</v>
      </c>
      <c r="H317" s="81">
        <v>4.7338208669713691</v>
      </c>
      <c r="I317" s="78">
        <v>1.2725853759761747</v>
      </c>
    </row>
    <row r="318" spans="1:9" x14ac:dyDescent="0.25">
      <c r="A318" s="111"/>
      <c r="B318" s="107"/>
      <c r="C318" s="55" t="s">
        <v>85</v>
      </c>
      <c r="D318" s="82">
        <v>5.8503361735688291</v>
      </c>
      <c r="E318" s="83">
        <v>0.2833793447257959</v>
      </c>
      <c r="F318" s="82">
        <v>5.3837977962778751</v>
      </c>
      <c r="G318" s="82">
        <v>6.316874550859783</v>
      </c>
      <c r="H318" s="84">
        <v>4.8438130103714796</v>
      </c>
      <c r="I318" s="83">
        <v>1.1486505202905206</v>
      </c>
    </row>
    <row r="319" spans="1:9" ht="16.5" customHeight="1" x14ac:dyDescent="0.25">
      <c r="A319" s="111"/>
      <c r="B319" s="107">
        <v>2020</v>
      </c>
      <c r="C319" s="49" t="s">
        <v>86</v>
      </c>
      <c r="D319" s="72">
        <v>5.680803137751993</v>
      </c>
      <c r="E319" s="73">
        <v>0.31511700608271792</v>
      </c>
      <c r="F319" s="72">
        <v>5.1620138208493476</v>
      </c>
      <c r="G319" s="72">
        <v>6.1995924546546393</v>
      </c>
      <c r="H319" s="80">
        <v>5.5470502751379618</v>
      </c>
      <c r="I319" s="73">
        <v>1.2786632919734158</v>
      </c>
    </row>
    <row r="320" spans="1:9" x14ac:dyDescent="0.25">
      <c r="A320" s="111"/>
      <c r="B320" s="107"/>
      <c r="C320" s="51" t="s">
        <v>87</v>
      </c>
      <c r="D320" s="77">
        <v>3.173096691300076</v>
      </c>
      <c r="E320" s="78">
        <v>0.28186442187990235</v>
      </c>
      <c r="F320" s="77">
        <v>2.7090507519061622</v>
      </c>
      <c r="G320" s="77">
        <v>3.6371426306939894</v>
      </c>
      <c r="H320" s="81">
        <v>8.8829446216597123</v>
      </c>
      <c r="I320" s="78">
        <v>1.3660649871993875</v>
      </c>
    </row>
    <row r="321" spans="1:9" ht="16.5" customHeight="1" x14ac:dyDescent="0.25">
      <c r="A321" s="111"/>
      <c r="B321" s="107"/>
      <c r="C321" s="59" t="s">
        <v>84</v>
      </c>
      <c r="D321" s="77">
        <v>7.1021260057648199</v>
      </c>
      <c r="E321" s="78">
        <v>0.37320229684084893</v>
      </c>
      <c r="F321" s="77">
        <v>6.4877086277520979</v>
      </c>
      <c r="G321" s="77">
        <v>7.716543383777541</v>
      </c>
      <c r="H321" s="81">
        <v>5.2547968951539215</v>
      </c>
      <c r="I321" s="78">
        <v>1.286490346747746</v>
      </c>
    </row>
    <row r="322" spans="1:9" x14ac:dyDescent="0.25">
      <c r="A322" s="111"/>
      <c r="B322" s="107"/>
      <c r="C322" s="51" t="s">
        <v>85</v>
      </c>
      <c r="D322" s="77">
        <v>7.359822883175454</v>
      </c>
      <c r="E322" s="78">
        <v>0.36947265727040091</v>
      </c>
      <c r="F322" s="77">
        <v>6.7515425277045367</v>
      </c>
      <c r="G322" s="77">
        <v>7.9681032386463722</v>
      </c>
      <c r="H322" s="78">
        <v>5.0201297386519306</v>
      </c>
      <c r="I322" s="78">
        <v>1.2687076923124831</v>
      </c>
    </row>
    <row r="323" spans="1:9" x14ac:dyDescent="0.25">
      <c r="A323" s="111"/>
      <c r="B323" s="107">
        <v>2021</v>
      </c>
      <c r="C323" s="49" t="s">
        <v>86</v>
      </c>
      <c r="D323" s="72">
        <v>8.019130336995687</v>
      </c>
      <c r="E323" s="73">
        <v>0.37764952190169859</v>
      </c>
      <c r="F323" s="72">
        <v>7.3973945807601469</v>
      </c>
      <c r="G323" s="72">
        <v>8.6408660932312245</v>
      </c>
      <c r="H323" s="80">
        <v>4.7093575740930333</v>
      </c>
      <c r="I323" s="73">
        <v>1.2893115884288608</v>
      </c>
    </row>
    <row r="324" spans="1:9" x14ac:dyDescent="0.25">
      <c r="A324" s="111"/>
      <c r="B324" s="107"/>
      <c r="C324" s="51" t="s">
        <v>87</v>
      </c>
      <c r="D324" s="77">
        <v>7.6212634040009597</v>
      </c>
      <c r="E324" s="78">
        <v>0.37913805514967497</v>
      </c>
      <c r="F324" s="77">
        <v>6.9970770307490078</v>
      </c>
      <c r="G324" s="77">
        <v>8.2454497772529116</v>
      </c>
      <c r="H324" s="81">
        <v>4.9747402110605137</v>
      </c>
      <c r="I324" s="78">
        <v>1.3397847194636781</v>
      </c>
    </row>
    <row r="325" spans="1:9" x14ac:dyDescent="0.25">
      <c r="A325" s="111"/>
      <c r="B325" s="107"/>
      <c r="C325" s="59" t="s">
        <v>84</v>
      </c>
      <c r="D325" s="77">
        <v>6.7942694191885424</v>
      </c>
      <c r="E325" s="78">
        <v>0.3197420788212586</v>
      </c>
      <c r="F325" s="77">
        <v>6.2678684266089606</v>
      </c>
      <c r="G325" s="77">
        <v>7.3206704117681234</v>
      </c>
      <c r="H325" s="81">
        <v>4.7060553400816749</v>
      </c>
      <c r="I325" s="78">
        <v>1.1946312728126336</v>
      </c>
    </row>
    <row r="326" spans="1:9" x14ac:dyDescent="0.25">
      <c r="A326" s="111"/>
      <c r="B326" s="107"/>
      <c r="C326" s="59" t="s">
        <v>85</v>
      </c>
      <c r="D326" s="77">
        <v>7.1011013754627568</v>
      </c>
      <c r="E326" s="78">
        <v>0.37142498669437035</v>
      </c>
      <c r="F326" s="77">
        <v>6.4896105889465954</v>
      </c>
      <c r="G326" s="77">
        <v>7.7125921619789182</v>
      </c>
      <c r="H326" s="81">
        <v>5.2305264642157816</v>
      </c>
      <c r="I326" s="78">
        <v>1.3974215829455223</v>
      </c>
    </row>
    <row r="327" spans="1:9" x14ac:dyDescent="0.25">
      <c r="A327" s="111"/>
      <c r="B327" s="107">
        <v>2022</v>
      </c>
      <c r="C327" s="49" t="s">
        <v>86</v>
      </c>
      <c r="D327" s="72">
        <v>6.4285904661309496</v>
      </c>
      <c r="E327" s="73">
        <v>0.33372522701696244</v>
      </c>
      <c r="F327" s="72">
        <v>5.8791647473693409</v>
      </c>
      <c r="G327" s="72">
        <v>6.9780161848925646</v>
      </c>
      <c r="H327" s="80">
        <v>5.1912659357474205</v>
      </c>
      <c r="I327" s="73">
        <v>1.2936370591214437</v>
      </c>
    </row>
    <row r="328" spans="1:9" x14ac:dyDescent="0.25">
      <c r="A328" s="111"/>
      <c r="B328" s="107"/>
      <c r="C328" s="51" t="s">
        <v>87</v>
      </c>
      <c r="D328" s="77">
        <v>5.1686925738877374</v>
      </c>
      <c r="E328" s="78">
        <v>0.28593859527043369</v>
      </c>
      <c r="F328" s="77">
        <v>4.6979395582444923</v>
      </c>
      <c r="G328" s="77">
        <v>5.6394455895309825</v>
      </c>
      <c r="H328" s="81">
        <v>5.5321261843855245</v>
      </c>
      <c r="I328" s="78">
        <v>1.2110061469647559</v>
      </c>
    </row>
    <row r="329" spans="1:9" x14ac:dyDescent="0.25">
      <c r="A329" s="111"/>
      <c r="B329" s="107"/>
      <c r="C329" s="59" t="s">
        <v>84</v>
      </c>
      <c r="D329" s="77">
        <v>4.7938336772939794</v>
      </c>
      <c r="E329" s="78">
        <v>0.28802818904555622</v>
      </c>
      <c r="F329" s="77">
        <v>4.3196429747334975</v>
      </c>
      <c r="G329" s="77">
        <v>5.2680243798544613</v>
      </c>
      <c r="H329" s="81">
        <v>6.0083058452737603</v>
      </c>
      <c r="I329" s="78">
        <v>1.251425126415723</v>
      </c>
    </row>
    <row r="330" spans="1:9" x14ac:dyDescent="0.25">
      <c r="A330" s="111"/>
      <c r="B330" s="107"/>
      <c r="C330" s="59" t="s">
        <v>85</v>
      </c>
      <c r="D330" s="77">
        <v>4.7816706337445956</v>
      </c>
      <c r="E330" s="78">
        <v>0.27754861703261002</v>
      </c>
      <c r="F330" s="77">
        <v>4.3247332095816118</v>
      </c>
      <c r="G330" s="77">
        <v>5.2386080579075784</v>
      </c>
      <c r="H330" s="81">
        <v>5.8044277469453744</v>
      </c>
      <c r="I330" s="78">
        <v>1.2305732076666407</v>
      </c>
    </row>
    <row r="331" spans="1:9" x14ac:dyDescent="0.25">
      <c r="A331" s="111"/>
      <c r="B331" s="107">
        <v>2023</v>
      </c>
      <c r="C331" s="91" t="s">
        <v>86</v>
      </c>
      <c r="D331" s="72">
        <v>5.2268514558469121</v>
      </c>
      <c r="E331" s="73">
        <v>0.29164352945176186</v>
      </c>
      <c r="F331" s="72">
        <v>4.7467086941741083</v>
      </c>
      <c r="G331" s="72">
        <v>5.706994217519715</v>
      </c>
      <c r="H331" s="73">
        <v>5.5797171952441982</v>
      </c>
      <c r="I331" s="73">
        <v>1.2320306259476221</v>
      </c>
    </row>
    <row r="332" spans="1:9" x14ac:dyDescent="0.25">
      <c r="A332" s="111"/>
      <c r="B332" s="107"/>
      <c r="C332" s="51" t="s">
        <v>87</v>
      </c>
      <c r="D332" s="77">
        <v>5.6490461850280322</v>
      </c>
      <c r="E332" s="78">
        <v>0.32438473611941027</v>
      </c>
      <c r="F332" s="77">
        <v>5.1149999828140977</v>
      </c>
      <c r="G332" s="77">
        <v>6.1830923872419676</v>
      </c>
      <c r="H332" s="78">
        <v>5.7422921586151014</v>
      </c>
      <c r="I332" s="78">
        <v>1.3042742603044104</v>
      </c>
    </row>
    <row r="333" spans="1:9" x14ac:dyDescent="0.25">
      <c r="A333" s="111"/>
      <c r="B333" s="107"/>
      <c r="C333" s="59" t="s">
        <v>84</v>
      </c>
      <c r="D333" s="77">
        <v>5.3530065784718186</v>
      </c>
      <c r="E333" s="78">
        <v>0.31424289095660041</v>
      </c>
      <c r="F333" s="77">
        <v>4.8356586141485884</v>
      </c>
      <c r="G333" s="77">
        <v>5.8703545427950488</v>
      </c>
      <c r="H333" s="78">
        <v>5.8703998650102678</v>
      </c>
      <c r="I333" s="78">
        <v>1.2909811186004601</v>
      </c>
    </row>
    <row r="334" spans="1:9" x14ac:dyDescent="0.25">
      <c r="A334" s="111"/>
      <c r="B334" s="107"/>
      <c r="C334" s="59" t="s">
        <v>85</v>
      </c>
      <c r="D334" s="77">
        <v>4.9923373703623399</v>
      </c>
      <c r="E334" s="78">
        <v>0.34380682424079057</v>
      </c>
      <c r="F334" s="77">
        <v>4.4263163844579259</v>
      </c>
      <c r="G334" s="77">
        <v>5.558358356266754</v>
      </c>
      <c r="H334" s="78">
        <v>6.8866905165873709</v>
      </c>
      <c r="I334" s="78">
        <v>1.4656650098497814</v>
      </c>
    </row>
    <row r="335" spans="1:9" x14ac:dyDescent="0.25">
      <c r="A335" s="111"/>
      <c r="B335" s="107">
        <v>2024</v>
      </c>
      <c r="C335" s="91" t="s">
        <v>86</v>
      </c>
      <c r="D335" s="72">
        <v>5.1477180405950858</v>
      </c>
      <c r="E335" s="73">
        <v>0.29585101452350548</v>
      </c>
      <c r="F335" s="72">
        <v>4.6606487769911071</v>
      </c>
      <c r="G335" s="72">
        <v>5.6347873041990644</v>
      </c>
      <c r="H335" s="73">
        <v>5.7472264834711995</v>
      </c>
      <c r="I335" s="73">
        <v>1.2317937629672129</v>
      </c>
    </row>
    <row r="336" spans="1:9" x14ac:dyDescent="0.25">
      <c r="A336" s="111"/>
      <c r="B336" s="107"/>
      <c r="C336" s="51" t="s">
        <v>87</v>
      </c>
      <c r="D336" s="77">
        <v>5.3276368263428413</v>
      </c>
      <c r="E336" s="78">
        <v>0.35484976701471738</v>
      </c>
      <c r="F336" s="77">
        <v>4.7434349532900049</v>
      </c>
      <c r="G336" s="77">
        <v>5.9118386993956777</v>
      </c>
      <c r="H336" s="78">
        <v>6.6605472291230514</v>
      </c>
      <c r="I336" s="78">
        <v>1.4495576543891306</v>
      </c>
    </row>
    <row r="337" spans="1:9" ht="18" x14ac:dyDescent="0.25">
      <c r="A337" s="113"/>
      <c r="B337" s="108">
        <v>2024</v>
      </c>
      <c r="C337" s="51" t="s">
        <v>160</v>
      </c>
      <c r="D337" s="82">
        <v>5.2589065437944944</v>
      </c>
      <c r="E337" s="83">
        <v>0.33161969496443827</v>
      </c>
      <c r="F337" s="82">
        <v>4.7129491698633448</v>
      </c>
      <c r="G337" s="82">
        <v>5.8048639177256431</v>
      </c>
      <c r="H337" s="83">
        <v>6.3058678111659789</v>
      </c>
      <c r="I337" s="83">
        <v>1.3661234232133297</v>
      </c>
    </row>
    <row r="338" spans="1:9" x14ac:dyDescent="0.25">
      <c r="A338" s="110" t="s">
        <v>1</v>
      </c>
      <c r="B338" s="132">
        <v>2014</v>
      </c>
      <c r="C338" s="71" t="s">
        <v>84</v>
      </c>
      <c r="D338" s="72">
        <v>7.3017724667769377</v>
      </c>
      <c r="E338" s="73">
        <v>0.29752048370635864</v>
      </c>
      <c r="F338" s="74">
        <v>6.8119572498876098</v>
      </c>
      <c r="G338" s="72">
        <v>7.7915876836662648</v>
      </c>
      <c r="H338" s="75">
        <v>4.0746337284553409</v>
      </c>
      <c r="I338" s="73">
        <v>1.092031064235552</v>
      </c>
    </row>
    <row r="339" spans="1:9" x14ac:dyDescent="0.25">
      <c r="A339" s="111"/>
      <c r="B339" s="107"/>
      <c r="C339" s="76" t="s">
        <v>85</v>
      </c>
      <c r="D339" s="77">
        <v>6.4785605111991424</v>
      </c>
      <c r="E339" s="78">
        <v>0.28608495452602534</v>
      </c>
      <c r="F339" s="96">
        <v>6.0075718844522186</v>
      </c>
      <c r="G339" s="77">
        <v>6.9495491379460663</v>
      </c>
      <c r="H339" s="79">
        <v>4.4158722301271327</v>
      </c>
      <c r="I339" s="78">
        <v>1.1126258717510904</v>
      </c>
    </row>
    <row r="340" spans="1:9" x14ac:dyDescent="0.25">
      <c r="A340" s="111"/>
      <c r="B340" s="107">
        <v>2015</v>
      </c>
      <c r="C340" s="58" t="s">
        <v>86</v>
      </c>
      <c r="D340" s="72">
        <v>6.295599941717839</v>
      </c>
      <c r="E340" s="73">
        <v>0.27272979839128803</v>
      </c>
      <c r="F340" s="72">
        <v>5.8465982337108811</v>
      </c>
      <c r="G340" s="72">
        <v>6.744601649724796</v>
      </c>
      <c r="H340" s="80">
        <v>4.3320700317064631</v>
      </c>
      <c r="I340" s="73">
        <v>1.0784270780010083</v>
      </c>
    </row>
    <row r="341" spans="1:9" x14ac:dyDescent="0.25">
      <c r="A341" s="111"/>
      <c r="B341" s="107"/>
      <c r="C341" s="59" t="s">
        <v>87</v>
      </c>
      <c r="D341" s="77">
        <v>6.3089169411941413</v>
      </c>
      <c r="E341" s="78">
        <v>0.28458451907926718</v>
      </c>
      <c r="F341" s="77">
        <v>5.8403985178585147</v>
      </c>
      <c r="G341" s="77">
        <v>6.7774353645297669</v>
      </c>
      <c r="H341" s="81">
        <v>4.5108300161802655</v>
      </c>
      <c r="I341" s="78">
        <v>1.1204969799376296</v>
      </c>
    </row>
    <row r="342" spans="1:9" x14ac:dyDescent="0.25">
      <c r="A342" s="111"/>
      <c r="B342" s="107"/>
      <c r="C342" s="59" t="s">
        <v>84</v>
      </c>
      <c r="D342" s="77">
        <v>6.722994890219951</v>
      </c>
      <c r="E342" s="78">
        <v>0.29085285560677526</v>
      </c>
      <c r="F342" s="77">
        <v>6.2441567518263623</v>
      </c>
      <c r="G342" s="77">
        <v>7.2018330286135397</v>
      </c>
      <c r="H342" s="81">
        <v>4.3262394268644115</v>
      </c>
      <c r="I342" s="78">
        <v>1.12149751871199</v>
      </c>
    </row>
    <row r="343" spans="1:9" x14ac:dyDescent="0.25">
      <c r="A343" s="111"/>
      <c r="B343" s="107"/>
      <c r="C343" s="60" t="s">
        <v>85</v>
      </c>
      <c r="D343" s="82">
        <v>5.2451755794850206</v>
      </c>
      <c r="E343" s="83">
        <v>0.25578407141288778</v>
      </c>
      <c r="F343" s="82">
        <v>4.8240720344276253</v>
      </c>
      <c r="G343" s="82">
        <v>5.6662791245424167</v>
      </c>
      <c r="H343" s="84">
        <v>4.8765588022127009</v>
      </c>
      <c r="I343" s="83">
        <v>1.1096286713074595</v>
      </c>
    </row>
    <row r="344" spans="1:9" x14ac:dyDescent="0.25">
      <c r="A344" s="111"/>
      <c r="B344" s="107">
        <v>2016</v>
      </c>
      <c r="C344" s="58" t="s">
        <v>86</v>
      </c>
      <c r="D344" s="72">
        <v>6.5381329338183027</v>
      </c>
      <c r="E344" s="73">
        <v>0.28995391797482378</v>
      </c>
      <c r="F344" s="72">
        <v>6.0607747383371446</v>
      </c>
      <c r="G344" s="72">
        <v>7.0154911292994599</v>
      </c>
      <c r="H344" s="80">
        <v>4.4348122148915872</v>
      </c>
      <c r="I344" s="73">
        <v>1.1384557063421954</v>
      </c>
    </row>
    <row r="345" spans="1:9" x14ac:dyDescent="0.25">
      <c r="A345" s="111"/>
      <c r="B345" s="107"/>
      <c r="C345" s="59" t="s">
        <v>87</v>
      </c>
      <c r="D345" s="77">
        <v>6.2207463413577759</v>
      </c>
      <c r="E345" s="78">
        <v>0.29725333744193289</v>
      </c>
      <c r="F345" s="77">
        <v>5.731370933868531</v>
      </c>
      <c r="G345" s="77">
        <v>6.7101217488470217</v>
      </c>
      <c r="H345" s="81">
        <v>4.7784191981223367</v>
      </c>
      <c r="I345" s="78">
        <v>1.2064416924588248</v>
      </c>
    </row>
    <row r="346" spans="1:9" x14ac:dyDescent="0.25">
      <c r="A346" s="111"/>
      <c r="B346" s="107"/>
      <c r="C346" s="59" t="s">
        <v>84</v>
      </c>
      <c r="D346" s="77">
        <v>5.8424882505633828</v>
      </c>
      <c r="E346" s="78">
        <v>0.29576409606099807</v>
      </c>
      <c r="F346" s="77">
        <v>5.3555646174222957</v>
      </c>
      <c r="G346" s="77">
        <v>6.3294118837044691</v>
      </c>
      <c r="H346" s="81">
        <v>5.0622968053462154</v>
      </c>
      <c r="I346" s="78">
        <v>1.2394482937579292</v>
      </c>
    </row>
    <row r="347" spans="1:9" x14ac:dyDescent="0.25">
      <c r="A347" s="111"/>
      <c r="B347" s="107"/>
      <c r="C347" s="60" t="s">
        <v>85</v>
      </c>
      <c r="D347" s="82">
        <v>5.3565801843019685</v>
      </c>
      <c r="E347" s="83">
        <v>0.30749312279457636</v>
      </c>
      <c r="F347" s="82">
        <v>4.8503467688499651</v>
      </c>
      <c r="G347" s="82">
        <v>5.8628135997539719</v>
      </c>
      <c r="H347" s="84">
        <v>5.7404745605361764</v>
      </c>
      <c r="I347" s="83">
        <v>1.3386928095471797</v>
      </c>
    </row>
    <row r="348" spans="1:9" x14ac:dyDescent="0.25">
      <c r="A348" s="111"/>
      <c r="B348" s="107">
        <v>2017</v>
      </c>
      <c r="C348" s="58" t="s">
        <v>86</v>
      </c>
      <c r="D348" s="72">
        <v>4.9524249060622285</v>
      </c>
      <c r="E348" s="73">
        <v>0.27535872890942065</v>
      </c>
      <c r="F348" s="72">
        <v>4.499095125729343</v>
      </c>
      <c r="G348" s="72">
        <v>5.405754686395114</v>
      </c>
      <c r="H348" s="80">
        <v>5.5600788327422386</v>
      </c>
      <c r="I348" s="73">
        <v>1.2451326952908934</v>
      </c>
    </row>
    <row r="349" spans="1:9" x14ac:dyDescent="0.25">
      <c r="A349" s="111"/>
      <c r="B349" s="107"/>
      <c r="C349" s="59" t="s">
        <v>87</v>
      </c>
      <c r="D349" s="77">
        <v>4.5092594866949076</v>
      </c>
      <c r="E349" s="78">
        <v>0.25373859291222661</v>
      </c>
      <c r="F349" s="77">
        <v>4.0915234627001373</v>
      </c>
      <c r="G349" s="77">
        <v>4.926995510689677</v>
      </c>
      <c r="H349" s="81">
        <v>5.6270568074627718</v>
      </c>
      <c r="I349" s="78">
        <v>1.2029021822203199</v>
      </c>
    </row>
    <row r="350" spans="1:9" x14ac:dyDescent="0.25">
      <c r="A350" s="111"/>
      <c r="B350" s="107"/>
      <c r="C350" s="59" t="s">
        <v>84</v>
      </c>
      <c r="D350" s="77">
        <v>4.8146626220990791</v>
      </c>
      <c r="E350" s="78">
        <v>0.25929844569448895</v>
      </c>
      <c r="F350" s="77">
        <v>4.3877732770875806</v>
      </c>
      <c r="G350" s="77">
        <v>5.2415519671105777</v>
      </c>
      <c r="H350" s="81">
        <v>5.3855994915265928</v>
      </c>
      <c r="I350" s="78">
        <v>1.1914007596896858</v>
      </c>
    </row>
    <row r="351" spans="1:9" x14ac:dyDescent="0.25">
      <c r="A351" s="111"/>
      <c r="B351" s="107"/>
      <c r="C351" s="60" t="s">
        <v>85</v>
      </c>
      <c r="D351" s="82">
        <v>4.3300993798792273</v>
      </c>
      <c r="E351" s="83">
        <v>0.25128111714214718</v>
      </c>
      <c r="F351" s="82">
        <v>3.9164091580837765</v>
      </c>
      <c r="G351" s="82">
        <v>4.7437896016746777</v>
      </c>
      <c r="H351" s="84">
        <v>5.8031258661124721</v>
      </c>
      <c r="I351" s="83">
        <v>1.2189799327819726</v>
      </c>
    </row>
    <row r="352" spans="1:9" x14ac:dyDescent="0.25">
      <c r="A352" s="111"/>
      <c r="B352" s="107">
        <v>2018</v>
      </c>
      <c r="C352" s="58" t="s">
        <v>86</v>
      </c>
      <c r="D352" s="72">
        <v>4.6472722155458852</v>
      </c>
      <c r="E352" s="73">
        <v>0.27339905081740018</v>
      </c>
      <c r="F352" s="72">
        <v>4.1971687009736591</v>
      </c>
      <c r="G352" s="72">
        <v>5.0973757301181122</v>
      </c>
      <c r="H352" s="80">
        <v>5.8830005675767314</v>
      </c>
      <c r="I352" s="73">
        <v>1.2929146076884999</v>
      </c>
    </row>
    <row r="353" spans="1:9" x14ac:dyDescent="0.25">
      <c r="A353" s="111"/>
      <c r="B353" s="107"/>
      <c r="C353" s="59" t="s">
        <v>87</v>
      </c>
      <c r="D353" s="77">
        <v>4.9814986768018734</v>
      </c>
      <c r="E353" s="78">
        <v>0.28276915019618054</v>
      </c>
      <c r="F353" s="77">
        <v>4.5159689394623381</v>
      </c>
      <c r="G353" s="77">
        <v>5.4470284141414096</v>
      </c>
      <c r="H353" s="81">
        <v>5.6763871385331486</v>
      </c>
      <c r="I353" s="78">
        <v>1.3010009045835329</v>
      </c>
    </row>
    <row r="354" spans="1:9" x14ac:dyDescent="0.25">
      <c r="A354" s="111"/>
      <c r="B354" s="107"/>
      <c r="C354" s="59" t="s">
        <v>84</v>
      </c>
      <c r="D354" s="77">
        <v>4.705343327113706</v>
      </c>
      <c r="E354" s="78">
        <v>0.24895110134859469</v>
      </c>
      <c r="F354" s="77">
        <v>4.2954890670545938</v>
      </c>
      <c r="G354" s="77">
        <v>5.1151975871728181</v>
      </c>
      <c r="H354" s="81">
        <v>5.2908169296395053</v>
      </c>
      <c r="I354" s="78">
        <v>1.1806212604319632</v>
      </c>
    </row>
    <row r="355" spans="1:9" x14ac:dyDescent="0.25">
      <c r="A355" s="111"/>
      <c r="B355" s="107"/>
      <c r="C355" s="60" t="s">
        <v>85</v>
      </c>
      <c r="D355" s="82">
        <v>4.7112707030115804</v>
      </c>
      <c r="E355" s="83">
        <v>0.26083299619982919</v>
      </c>
      <c r="F355" s="82">
        <v>4.2818549901371465</v>
      </c>
      <c r="G355" s="82">
        <v>5.1406864158860142</v>
      </c>
      <c r="H355" s="84">
        <v>5.5363618998394051</v>
      </c>
      <c r="I355" s="83">
        <v>1.2407826069422716</v>
      </c>
    </row>
    <row r="356" spans="1:9" x14ac:dyDescent="0.25">
      <c r="A356" s="111"/>
      <c r="B356" s="107">
        <v>2019</v>
      </c>
      <c r="C356" s="49" t="s">
        <v>86</v>
      </c>
      <c r="D356" s="72">
        <v>4.8499341021140223</v>
      </c>
      <c r="E356" s="73">
        <v>0.26090543952896911</v>
      </c>
      <c r="F356" s="72">
        <v>4.4203991240228451</v>
      </c>
      <c r="G356" s="72">
        <v>5.2794690802051996</v>
      </c>
      <c r="H356" s="80">
        <v>5.3795666917462626</v>
      </c>
      <c r="I356" s="73">
        <v>1.2329567020888041</v>
      </c>
    </row>
    <row r="357" spans="1:9" x14ac:dyDescent="0.25">
      <c r="A357" s="111"/>
      <c r="B357" s="107"/>
      <c r="C357" s="51" t="s">
        <v>87</v>
      </c>
      <c r="D357" s="77">
        <v>5.292513999582491</v>
      </c>
      <c r="E357" s="78">
        <v>0.30102112081276022</v>
      </c>
      <c r="F357" s="77">
        <v>4.7969355985850903</v>
      </c>
      <c r="G357" s="77">
        <v>5.7880924005798926</v>
      </c>
      <c r="H357" s="81">
        <v>5.6876773653599555</v>
      </c>
      <c r="I357" s="78">
        <v>1.3705432646494293</v>
      </c>
    </row>
    <row r="358" spans="1:9" x14ac:dyDescent="0.25">
      <c r="A358" s="111"/>
      <c r="B358" s="107"/>
      <c r="C358" s="51" t="s">
        <v>84</v>
      </c>
      <c r="D358" s="77">
        <v>5.527607954603849</v>
      </c>
      <c r="E358" s="78">
        <v>0.28440582165487654</v>
      </c>
      <c r="F358" s="77">
        <v>5.0593837251892424</v>
      </c>
      <c r="G358" s="77">
        <v>5.9958321840184556</v>
      </c>
      <c r="H358" s="81">
        <v>5.145188008820341</v>
      </c>
      <c r="I358" s="78">
        <v>1.2656983741218171</v>
      </c>
    </row>
    <row r="359" spans="1:9" x14ac:dyDescent="0.25">
      <c r="A359" s="111"/>
      <c r="B359" s="107"/>
      <c r="C359" s="55" t="s">
        <v>85</v>
      </c>
      <c r="D359" s="82">
        <v>4.6791073461592436</v>
      </c>
      <c r="E359" s="83">
        <v>0.25699239148231251</v>
      </c>
      <c r="F359" s="82">
        <v>4.2560108307293882</v>
      </c>
      <c r="G359" s="82">
        <v>5.1022038615890981</v>
      </c>
      <c r="H359" s="84">
        <v>5.4923380138577045</v>
      </c>
      <c r="I359" s="83">
        <v>1.1576152276100775</v>
      </c>
    </row>
    <row r="360" spans="1:9" ht="16.5" customHeight="1" x14ac:dyDescent="0.25">
      <c r="A360" s="111"/>
      <c r="B360" s="107">
        <v>2020</v>
      </c>
      <c r="C360" s="49" t="s">
        <v>86</v>
      </c>
      <c r="D360" s="72">
        <v>4.7207949121985182</v>
      </c>
      <c r="E360" s="73">
        <v>0.30222968958863206</v>
      </c>
      <c r="F360" s="72">
        <v>4.2232224829649558</v>
      </c>
      <c r="G360" s="72">
        <v>5.2183673414320797</v>
      </c>
      <c r="H360" s="80">
        <v>6.4020931900191549</v>
      </c>
      <c r="I360" s="73">
        <v>1.3385042930916708</v>
      </c>
    </row>
    <row r="361" spans="1:9" x14ac:dyDescent="0.25">
      <c r="A361" s="111"/>
      <c r="B361" s="107"/>
      <c r="C361" s="51" t="s">
        <v>87</v>
      </c>
      <c r="D361" s="77">
        <v>2.7698883779823329</v>
      </c>
      <c r="E361" s="78">
        <v>0.27145345981497415</v>
      </c>
      <c r="F361" s="77">
        <v>2.3229824686751979</v>
      </c>
      <c r="G361" s="77">
        <v>3.2167942872894679</v>
      </c>
      <c r="H361" s="81">
        <v>9.8001588068580858</v>
      </c>
      <c r="I361" s="78">
        <v>1.4051886363805997</v>
      </c>
    </row>
    <row r="362" spans="1:9" ht="16.5" customHeight="1" x14ac:dyDescent="0.25">
      <c r="A362" s="111"/>
      <c r="B362" s="107"/>
      <c r="C362" s="59" t="s">
        <v>84</v>
      </c>
      <c r="D362" s="77">
        <v>6.1770266984519449</v>
      </c>
      <c r="E362" s="78">
        <v>0.35071161779182569</v>
      </c>
      <c r="F362" s="77">
        <v>5.5996365953729557</v>
      </c>
      <c r="G362" s="77">
        <v>6.754416801530934</v>
      </c>
      <c r="H362" s="81">
        <v>5.6776768971990883</v>
      </c>
      <c r="I362" s="78">
        <v>1.2899269476737409</v>
      </c>
    </row>
    <row r="363" spans="1:9" x14ac:dyDescent="0.25">
      <c r="A363" s="111"/>
      <c r="B363" s="107"/>
      <c r="C363" s="51" t="s">
        <v>85</v>
      </c>
      <c r="D363" s="77">
        <v>6.209368800577705</v>
      </c>
      <c r="E363" s="78">
        <v>0.34779414240918327</v>
      </c>
      <c r="F363" s="77">
        <v>5.6367788120835565</v>
      </c>
      <c r="G363" s="77">
        <v>6.7819587890718527</v>
      </c>
      <c r="H363" s="78">
        <v>5.6011191085449035</v>
      </c>
      <c r="I363" s="78">
        <v>1.2922050835300409</v>
      </c>
    </row>
    <row r="364" spans="1:9" x14ac:dyDescent="0.25">
      <c r="A364" s="111"/>
      <c r="B364" s="107">
        <v>2021</v>
      </c>
      <c r="C364" s="49" t="s">
        <v>86</v>
      </c>
      <c r="D364" s="72">
        <v>6.8587109425695987</v>
      </c>
      <c r="E364" s="73">
        <v>0.337768884931192</v>
      </c>
      <c r="F364" s="72">
        <v>6.3026318773875891</v>
      </c>
      <c r="G364" s="72">
        <v>7.4147900077516082</v>
      </c>
      <c r="H364" s="80">
        <v>4.9246700693388279</v>
      </c>
      <c r="I364" s="73">
        <v>1.2391064189228929</v>
      </c>
    </row>
    <row r="365" spans="1:9" x14ac:dyDescent="0.25">
      <c r="A365" s="111"/>
      <c r="B365" s="107"/>
      <c r="C365" s="51" t="s">
        <v>87</v>
      </c>
      <c r="D365" s="77">
        <v>6.3585073697983008</v>
      </c>
      <c r="E365" s="78">
        <v>0.34543399869035407</v>
      </c>
      <c r="F365" s="77">
        <v>5.7898089974987137</v>
      </c>
      <c r="G365" s="77">
        <v>6.9272057420978888</v>
      </c>
      <c r="H365" s="81">
        <v>5.4326271654743969</v>
      </c>
      <c r="I365" s="78">
        <v>1.327365311956163</v>
      </c>
    </row>
    <row r="366" spans="1:9" x14ac:dyDescent="0.25">
      <c r="A366" s="111"/>
      <c r="B366" s="107"/>
      <c r="C366" s="59" t="s">
        <v>84</v>
      </c>
      <c r="D366" s="77">
        <v>5.6984336768131092</v>
      </c>
      <c r="E366" s="78">
        <v>0.29559297249689825</v>
      </c>
      <c r="F366" s="77">
        <v>5.2117900836534492</v>
      </c>
      <c r="G366" s="77">
        <v>6.1850772699727683</v>
      </c>
      <c r="H366" s="81">
        <v>5.1872670502363514</v>
      </c>
      <c r="I366" s="78">
        <v>1.198901980289091</v>
      </c>
    </row>
    <row r="367" spans="1:9" x14ac:dyDescent="0.25">
      <c r="A367" s="111"/>
      <c r="B367" s="107"/>
      <c r="C367" s="59" t="s">
        <v>85</v>
      </c>
      <c r="D367" s="77">
        <v>5.8959830943267617</v>
      </c>
      <c r="E367" s="78">
        <v>0.34853182536748245</v>
      </c>
      <c r="F367" s="77">
        <v>5.3221821717861202</v>
      </c>
      <c r="G367" s="77">
        <v>6.4697840168674023</v>
      </c>
      <c r="H367" s="81">
        <v>5.9113437028482503</v>
      </c>
      <c r="I367" s="78">
        <v>1.4298310175840023</v>
      </c>
    </row>
    <row r="368" spans="1:9" x14ac:dyDescent="0.25">
      <c r="A368" s="111"/>
      <c r="B368" s="107">
        <v>2022</v>
      </c>
      <c r="C368" s="49" t="s">
        <v>86</v>
      </c>
      <c r="D368" s="72">
        <v>5.3110250884317134</v>
      </c>
      <c r="E368" s="73">
        <v>0.28527061404646809</v>
      </c>
      <c r="F368" s="72">
        <v>4.8413722139246245</v>
      </c>
      <c r="G368" s="72">
        <v>5.7806779629388014</v>
      </c>
      <c r="H368" s="80">
        <v>5.3712910275614112</v>
      </c>
      <c r="I368" s="73">
        <v>1.2094029677122398</v>
      </c>
    </row>
    <row r="369" spans="1:9" x14ac:dyDescent="0.25">
      <c r="A369" s="111"/>
      <c r="B369" s="107"/>
      <c r="C369" s="51" t="s">
        <v>87</v>
      </c>
      <c r="D369" s="77">
        <v>4.4300705941977894</v>
      </c>
      <c r="E369" s="78">
        <v>0.27075140267385134</v>
      </c>
      <c r="F369" s="77">
        <v>3.9843209073539816</v>
      </c>
      <c r="G369" s="77">
        <v>4.8758202810415971</v>
      </c>
      <c r="H369" s="81">
        <v>6.1116724195877019</v>
      </c>
      <c r="I369" s="78">
        <v>1.2337993794050104</v>
      </c>
    </row>
    <row r="370" spans="1:9" x14ac:dyDescent="0.25">
      <c r="A370" s="111"/>
      <c r="B370" s="107"/>
      <c r="C370" s="59" t="s">
        <v>84</v>
      </c>
      <c r="D370" s="77">
        <v>3.9735902320980268</v>
      </c>
      <c r="E370" s="78">
        <v>0.25617543260872494</v>
      </c>
      <c r="F370" s="77">
        <v>3.5518398167306842</v>
      </c>
      <c r="G370" s="77">
        <v>4.3953406474653693</v>
      </c>
      <c r="H370" s="81">
        <v>6.4469514380063844</v>
      </c>
      <c r="I370" s="78">
        <v>1.217291219360874</v>
      </c>
    </row>
    <row r="371" spans="1:9" x14ac:dyDescent="0.25">
      <c r="A371" s="111"/>
      <c r="B371" s="107"/>
      <c r="C371" s="59" t="s">
        <v>85</v>
      </c>
      <c r="D371" s="77">
        <v>3.9991975323562419</v>
      </c>
      <c r="E371" s="78">
        <v>0.24513973754369767</v>
      </c>
      <c r="F371" s="77">
        <v>3.5956159132842709</v>
      </c>
      <c r="G371" s="77">
        <v>4.4027791514282129</v>
      </c>
      <c r="H371" s="81">
        <v>6.1297231647186621</v>
      </c>
      <c r="I371" s="78">
        <v>1.1836092557138729</v>
      </c>
    </row>
    <row r="372" spans="1:9" x14ac:dyDescent="0.25">
      <c r="A372" s="111"/>
      <c r="B372" s="107">
        <v>2023</v>
      </c>
      <c r="C372" s="91" t="s">
        <v>86</v>
      </c>
      <c r="D372" s="72">
        <v>4.5432133133970973</v>
      </c>
      <c r="E372" s="73">
        <v>0.26781377419487035</v>
      </c>
      <c r="F372" s="72">
        <v>4.1023022964523159</v>
      </c>
      <c r="G372" s="72">
        <v>4.9841243303418787</v>
      </c>
      <c r="H372" s="73">
        <v>5.8948095922579071</v>
      </c>
      <c r="I372" s="73">
        <v>1.2091490305441777</v>
      </c>
    </row>
    <row r="373" spans="1:9" x14ac:dyDescent="0.25">
      <c r="A373" s="111"/>
      <c r="B373" s="107"/>
      <c r="C373" s="51" t="s">
        <v>87</v>
      </c>
      <c r="D373" s="77">
        <v>4.8632212193963564</v>
      </c>
      <c r="E373" s="78">
        <v>0.30269964424389278</v>
      </c>
      <c r="F373" s="77">
        <v>4.3648759601408393</v>
      </c>
      <c r="G373" s="77">
        <v>5.3615664786518744</v>
      </c>
      <c r="H373" s="78">
        <v>6.2242622860052652</v>
      </c>
      <c r="I373" s="78">
        <v>1.3063059349717949</v>
      </c>
    </row>
    <row r="374" spans="1:9" x14ac:dyDescent="0.25">
      <c r="A374" s="111"/>
      <c r="B374" s="107"/>
      <c r="C374" s="59" t="s">
        <v>84</v>
      </c>
      <c r="D374" s="77">
        <v>4.447093490544332</v>
      </c>
      <c r="E374" s="78">
        <v>0.27495201267998337</v>
      </c>
      <c r="F374" s="77">
        <v>3.9944313360766608</v>
      </c>
      <c r="G374" s="77">
        <v>4.8997556450120037</v>
      </c>
      <c r="H374" s="78">
        <v>6.1827351564477402</v>
      </c>
      <c r="I374" s="78">
        <v>1.233398884110021</v>
      </c>
    </row>
    <row r="375" spans="1:9" x14ac:dyDescent="0.25">
      <c r="A375" s="111"/>
      <c r="B375" s="107"/>
      <c r="C375" s="59" t="s">
        <v>85</v>
      </c>
      <c r="D375" s="77">
        <v>4.275154469197016</v>
      </c>
      <c r="E375" s="78">
        <v>0.32981599238876358</v>
      </c>
      <c r="F375" s="77">
        <v>3.7321670704123302</v>
      </c>
      <c r="G375" s="77">
        <v>4.8181418679817023</v>
      </c>
      <c r="H375" s="78">
        <v>7.7147152170787283</v>
      </c>
      <c r="I375" s="78">
        <v>1.5136831439241913</v>
      </c>
    </row>
    <row r="376" spans="1:9" x14ac:dyDescent="0.25">
      <c r="A376" s="111"/>
      <c r="B376" s="107">
        <v>2024</v>
      </c>
      <c r="C376" s="91" t="s">
        <v>86</v>
      </c>
      <c r="D376" s="72">
        <v>4.4517358521820896</v>
      </c>
      <c r="E376" s="73">
        <v>0.27207673015163536</v>
      </c>
      <c r="F376" s="72">
        <v>4.0038069755068779</v>
      </c>
      <c r="G376" s="72">
        <v>4.8996647288573003</v>
      </c>
      <c r="H376" s="73">
        <v>6.1116997770268107</v>
      </c>
      <c r="I376" s="73">
        <v>1.2137004428310532</v>
      </c>
    </row>
    <row r="377" spans="1:9" x14ac:dyDescent="0.25">
      <c r="A377" s="111"/>
      <c r="B377" s="107"/>
      <c r="C377" s="51" t="s">
        <v>87</v>
      </c>
      <c r="D377" s="77">
        <v>4.1993550610842307</v>
      </c>
      <c r="E377" s="78">
        <v>0.28539901647276172</v>
      </c>
      <c r="F377" s="77">
        <v>3.7294924445930397</v>
      </c>
      <c r="G377" s="77">
        <v>4.6692176775754213</v>
      </c>
      <c r="H377" s="78">
        <v>6.7962582901736015</v>
      </c>
      <c r="I377" s="78">
        <v>1.3054097190721519</v>
      </c>
    </row>
    <row r="378" spans="1:9" ht="18" x14ac:dyDescent="0.25">
      <c r="A378" s="113"/>
      <c r="B378" s="108">
        <v>2024</v>
      </c>
      <c r="C378" s="51" t="s">
        <v>160</v>
      </c>
      <c r="D378" s="82">
        <v>4.4444410509346861</v>
      </c>
      <c r="E378" s="83">
        <v>0.28468602768226414</v>
      </c>
      <c r="F378" s="82">
        <v>3.9757522534102607</v>
      </c>
      <c r="G378" s="82">
        <v>4.9131298484591115</v>
      </c>
      <c r="H378" s="83">
        <v>6.4054405136590429</v>
      </c>
      <c r="I378" s="83">
        <v>1.2702702998989546</v>
      </c>
    </row>
    <row r="379" spans="1:9" x14ac:dyDescent="0.25">
      <c r="A379" s="110" t="s">
        <v>2</v>
      </c>
      <c r="B379" s="132">
        <v>2014</v>
      </c>
      <c r="C379" s="71" t="s">
        <v>84</v>
      </c>
      <c r="D379" s="72">
        <v>1.49942813372331</v>
      </c>
      <c r="E379" s="73">
        <v>0.14013172379918443</v>
      </c>
      <c r="F379" s="74">
        <v>1.2687258646536062</v>
      </c>
      <c r="G379" s="72">
        <v>1.7301304027930138</v>
      </c>
      <c r="H379" s="75">
        <v>9.3456779052968599</v>
      </c>
      <c r="I379" s="73">
        <v>1.1010885459505029</v>
      </c>
    </row>
    <row r="380" spans="1:9" x14ac:dyDescent="0.25">
      <c r="A380" s="111"/>
      <c r="B380" s="107"/>
      <c r="C380" s="76" t="s">
        <v>85</v>
      </c>
      <c r="D380" s="77">
        <v>1.2436105592160422</v>
      </c>
      <c r="E380" s="78">
        <v>0.12548210377835883</v>
      </c>
      <c r="F380" s="96">
        <v>1.0370263163019053</v>
      </c>
      <c r="G380" s="77">
        <v>1.4501948021301792</v>
      </c>
      <c r="H380" s="79">
        <v>10.090144607445382</v>
      </c>
      <c r="I380" s="78">
        <v>1.0839418294729277</v>
      </c>
    </row>
    <row r="381" spans="1:9" x14ac:dyDescent="0.25">
      <c r="A381" s="111"/>
      <c r="B381" s="107">
        <v>2015</v>
      </c>
      <c r="C381" s="58" t="s">
        <v>86</v>
      </c>
      <c r="D381" s="72">
        <v>1.1741448412735662</v>
      </c>
      <c r="E381" s="73">
        <v>0.11235324931211808</v>
      </c>
      <c r="F381" s="72">
        <v>0.98917495115215004</v>
      </c>
      <c r="G381" s="72">
        <v>1.3591147313949825</v>
      </c>
      <c r="H381" s="80">
        <v>9.5689428904062002</v>
      </c>
      <c r="I381" s="73">
        <v>1.0017197935100737</v>
      </c>
    </row>
    <row r="382" spans="1:9" x14ac:dyDescent="0.25">
      <c r="A382" s="111"/>
      <c r="B382" s="107"/>
      <c r="C382" s="59" t="s">
        <v>87</v>
      </c>
      <c r="D382" s="77">
        <v>1.2067480766799592</v>
      </c>
      <c r="E382" s="78">
        <v>0.126208773323192</v>
      </c>
      <c r="F382" s="77">
        <v>0.99896749999990697</v>
      </c>
      <c r="G382" s="77">
        <v>1.4145286533600112</v>
      </c>
      <c r="H382" s="81">
        <v>10.458584998985147</v>
      </c>
      <c r="I382" s="78">
        <v>1.1064799555905458</v>
      </c>
    </row>
    <row r="383" spans="1:9" x14ac:dyDescent="0.25">
      <c r="A383" s="111"/>
      <c r="B383" s="107"/>
      <c r="C383" s="59" t="s">
        <v>84</v>
      </c>
      <c r="D383" s="77">
        <v>1.2225688409653195</v>
      </c>
      <c r="E383" s="78">
        <v>0.11184920580823131</v>
      </c>
      <c r="F383" s="77">
        <v>1.0384287699377093</v>
      </c>
      <c r="G383" s="77">
        <v>1.4067089119929297</v>
      </c>
      <c r="H383" s="81">
        <v>9.1487041105936466</v>
      </c>
      <c r="I383" s="78">
        <v>0.98279073083854596</v>
      </c>
    </row>
    <row r="384" spans="1:9" x14ac:dyDescent="0.25">
      <c r="A384" s="111"/>
      <c r="B384" s="107"/>
      <c r="C384" s="60" t="s">
        <v>85</v>
      </c>
      <c r="D384" s="82">
        <v>1.135852160589035</v>
      </c>
      <c r="E384" s="83">
        <v>0.10482517290647431</v>
      </c>
      <c r="F384" s="82">
        <v>0.96327592596136669</v>
      </c>
      <c r="G384" s="82">
        <v>1.3084283952167033</v>
      </c>
      <c r="H384" s="84">
        <v>9.2287690725625442</v>
      </c>
      <c r="I384" s="83">
        <v>0.95668755453829668</v>
      </c>
    </row>
    <row r="385" spans="1:9" x14ac:dyDescent="0.25">
      <c r="A385" s="111"/>
      <c r="B385" s="107">
        <v>2016</v>
      </c>
      <c r="C385" s="58" t="s">
        <v>86</v>
      </c>
      <c r="D385" s="72">
        <v>1.0793961593817423</v>
      </c>
      <c r="E385" s="73">
        <v>0.13303449224513028</v>
      </c>
      <c r="F385" s="72">
        <v>0.8603782354356293</v>
      </c>
      <c r="G385" s="72">
        <v>1.2984140833278555</v>
      </c>
      <c r="H385" s="80">
        <v>12.3248995365455</v>
      </c>
      <c r="I385" s="73">
        <v>1.2495731910409706</v>
      </c>
    </row>
    <row r="386" spans="1:9" x14ac:dyDescent="0.25">
      <c r="A386" s="111"/>
      <c r="B386" s="107"/>
      <c r="C386" s="59" t="s">
        <v>87</v>
      </c>
      <c r="D386" s="77">
        <v>1.180500812856861</v>
      </c>
      <c r="E386" s="78">
        <v>0.12178106236466338</v>
      </c>
      <c r="F386" s="77">
        <v>0.98000968454170034</v>
      </c>
      <c r="G386" s="77">
        <v>1.380991941172022</v>
      </c>
      <c r="H386" s="81">
        <v>10.316050699698218</v>
      </c>
      <c r="I386" s="78">
        <v>1.1052983433261567</v>
      </c>
    </row>
    <row r="387" spans="1:9" x14ac:dyDescent="0.25">
      <c r="A387" s="111"/>
      <c r="B387" s="107"/>
      <c r="C387" s="59" t="s">
        <v>84</v>
      </c>
      <c r="D387" s="77">
        <v>1.1060306504102366</v>
      </c>
      <c r="E387" s="78">
        <v>0.11582754296941217</v>
      </c>
      <c r="F387" s="77">
        <v>0.91534094604246996</v>
      </c>
      <c r="G387" s="77">
        <v>1.2967203547780033</v>
      </c>
      <c r="H387" s="81">
        <v>10.472362852372193</v>
      </c>
      <c r="I387" s="78">
        <v>1.0885608990681772</v>
      </c>
    </row>
    <row r="388" spans="1:9" x14ac:dyDescent="0.25">
      <c r="A388" s="111"/>
      <c r="B388" s="107"/>
      <c r="C388" s="60" t="s">
        <v>85</v>
      </c>
      <c r="D388" s="82">
        <v>0.9964214329265435</v>
      </c>
      <c r="E388" s="83">
        <v>0.12053710555424119</v>
      </c>
      <c r="F388" s="82">
        <v>0.79797826099847724</v>
      </c>
      <c r="G388" s="82">
        <v>1.1948646048546099</v>
      </c>
      <c r="H388" s="84">
        <v>12.097000483040315</v>
      </c>
      <c r="I388" s="83">
        <v>1.1896201808377072</v>
      </c>
    </row>
    <row r="389" spans="1:9" x14ac:dyDescent="0.25">
      <c r="A389" s="111"/>
      <c r="B389" s="107">
        <v>2017</v>
      </c>
      <c r="C389" s="58" t="s">
        <v>86</v>
      </c>
      <c r="D389" s="72">
        <v>0.94602233232125799</v>
      </c>
      <c r="E389" s="73">
        <v>0.10938645122751872</v>
      </c>
      <c r="F389" s="72">
        <v>0.76593675412745044</v>
      </c>
      <c r="G389" s="72">
        <v>1.1261079105150655</v>
      </c>
      <c r="H389" s="80">
        <v>11.562776848947829</v>
      </c>
      <c r="I389" s="73">
        <v>1.1085955673291044</v>
      </c>
    </row>
    <row r="390" spans="1:9" x14ac:dyDescent="0.25">
      <c r="A390" s="111"/>
      <c r="B390" s="107"/>
      <c r="C390" s="59" t="s">
        <v>87</v>
      </c>
      <c r="D390" s="77">
        <v>0.86127303442959124</v>
      </c>
      <c r="E390" s="78">
        <v>0.10850327964910031</v>
      </c>
      <c r="F390" s="77">
        <v>0.68264144311038311</v>
      </c>
      <c r="G390" s="77">
        <v>1.0399046257487994</v>
      </c>
      <c r="H390" s="81">
        <v>12.598011932529673</v>
      </c>
      <c r="I390" s="78">
        <v>1.1551218567826329</v>
      </c>
    </row>
    <row r="391" spans="1:9" x14ac:dyDescent="0.25">
      <c r="A391" s="111"/>
      <c r="B391" s="107"/>
      <c r="C391" s="59" t="s">
        <v>84</v>
      </c>
      <c r="D391" s="77">
        <v>0.84691046248287927</v>
      </c>
      <c r="E391" s="78">
        <v>0.10881242115631459</v>
      </c>
      <c r="F391" s="77">
        <v>0.6677699239728111</v>
      </c>
      <c r="G391" s="77">
        <v>1.0260510009929473</v>
      </c>
      <c r="H391" s="81">
        <v>12.848161166566566</v>
      </c>
      <c r="I391" s="78">
        <v>1.1679722254403002</v>
      </c>
    </row>
    <row r="392" spans="1:9" x14ac:dyDescent="0.25">
      <c r="A392" s="111"/>
      <c r="B392" s="107"/>
      <c r="C392" s="60" t="s">
        <v>85</v>
      </c>
      <c r="D392" s="82">
        <v>0.77453238193006635</v>
      </c>
      <c r="E392" s="83">
        <v>0.11184462679082544</v>
      </c>
      <c r="F392" s="82">
        <v>0.59039984945030966</v>
      </c>
      <c r="G392" s="82">
        <v>0.95866491440982304</v>
      </c>
      <c r="H392" s="84">
        <v>14.440277695313203</v>
      </c>
      <c r="I392" s="83">
        <v>1.259670773562555</v>
      </c>
    </row>
    <row r="393" spans="1:9" x14ac:dyDescent="0.25">
      <c r="A393" s="111"/>
      <c r="B393" s="107">
        <v>2018</v>
      </c>
      <c r="C393" s="58" t="s">
        <v>86</v>
      </c>
      <c r="D393" s="72">
        <v>0.66037659115524705</v>
      </c>
      <c r="E393" s="73">
        <v>9.0635964806050226E-2</v>
      </c>
      <c r="F393" s="72">
        <v>0.51116039532765156</v>
      </c>
      <c r="G393" s="72">
        <v>0.80959278698284243</v>
      </c>
      <c r="H393" s="80">
        <v>13.724890618471777</v>
      </c>
      <c r="I393" s="73">
        <v>1.1139916333455859</v>
      </c>
    </row>
    <row r="394" spans="1:9" x14ac:dyDescent="0.25">
      <c r="A394" s="111"/>
      <c r="B394" s="107"/>
      <c r="C394" s="59" t="s">
        <v>87</v>
      </c>
      <c r="D394" s="77">
        <v>0.83905037823092488</v>
      </c>
      <c r="E394" s="78">
        <v>0.1173675831221926</v>
      </c>
      <c r="F394" s="77">
        <v>0.64582526825996989</v>
      </c>
      <c r="G394" s="77">
        <v>1.0322754882018801</v>
      </c>
      <c r="H394" s="81">
        <v>13.988144951397722</v>
      </c>
      <c r="I394" s="78">
        <v>1.2879929142790105</v>
      </c>
    </row>
    <row r="395" spans="1:9" x14ac:dyDescent="0.25">
      <c r="A395" s="111"/>
      <c r="B395" s="107"/>
      <c r="C395" s="59" t="s">
        <v>84</v>
      </c>
      <c r="D395" s="77">
        <v>0.94028042003302581</v>
      </c>
      <c r="E395" s="78">
        <v>0.12709551643604505</v>
      </c>
      <c r="F395" s="77">
        <v>0.73103997657426856</v>
      </c>
      <c r="G395" s="77">
        <v>1.1495208634917831</v>
      </c>
      <c r="H395" s="81">
        <v>13.516767309860715</v>
      </c>
      <c r="I395" s="78">
        <v>1.3224506305217953</v>
      </c>
    </row>
    <row r="396" spans="1:9" x14ac:dyDescent="0.25">
      <c r="A396" s="111"/>
      <c r="B396" s="107"/>
      <c r="C396" s="60" t="s">
        <v>85</v>
      </c>
      <c r="D396" s="82">
        <v>1.1376314376106436</v>
      </c>
      <c r="E396" s="83">
        <v>0.13914283584997197</v>
      </c>
      <c r="F396" s="82">
        <v>0.90855719885094954</v>
      </c>
      <c r="G396" s="82">
        <v>1.3667056763703378</v>
      </c>
      <c r="H396" s="84">
        <v>12.230923939849301</v>
      </c>
      <c r="I396" s="83">
        <v>1.3224142377103598</v>
      </c>
    </row>
    <row r="397" spans="1:9" x14ac:dyDescent="0.25">
      <c r="A397" s="111"/>
      <c r="B397" s="107">
        <v>2019</v>
      </c>
      <c r="C397" s="49" t="s">
        <v>86</v>
      </c>
      <c r="D397" s="72">
        <v>0.99321383597253055</v>
      </c>
      <c r="E397" s="73">
        <v>0.14563948060154022</v>
      </c>
      <c r="F397" s="72">
        <v>0.75344401276634509</v>
      </c>
      <c r="G397" s="72">
        <v>1.232983659178716</v>
      </c>
      <c r="H397" s="80">
        <v>14.663456682410553</v>
      </c>
      <c r="I397" s="73">
        <v>1.4909477260856487</v>
      </c>
    </row>
    <row r="398" spans="1:9" x14ac:dyDescent="0.25">
      <c r="A398" s="111"/>
      <c r="B398" s="107"/>
      <c r="C398" s="51" t="s">
        <v>87</v>
      </c>
      <c r="D398" s="77">
        <v>1.1508556951831967</v>
      </c>
      <c r="E398" s="78">
        <v>0.14180095039487323</v>
      </c>
      <c r="F398" s="77">
        <v>0.9174053377236806</v>
      </c>
      <c r="G398" s="77">
        <v>1.3843060526427129</v>
      </c>
      <c r="H398" s="81">
        <v>12.321349321932228</v>
      </c>
      <c r="I398" s="78">
        <v>1.3551931323843034</v>
      </c>
    </row>
    <row r="399" spans="1:9" x14ac:dyDescent="0.25">
      <c r="A399" s="111"/>
      <c r="B399" s="107"/>
      <c r="C399" s="51" t="s">
        <v>84</v>
      </c>
      <c r="D399" s="77">
        <v>1.0035678041187841</v>
      </c>
      <c r="E399" s="78">
        <v>0.12072917957354165</v>
      </c>
      <c r="F399" s="77">
        <v>0.80480841605578002</v>
      </c>
      <c r="G399" s="77">
        <v>1.2023271921817882</v>
      </c>
      <c r="H399" s="81">
        <v>12.029997283497144</v>
      </c>
      <c r="I399" s="78">
        <v>1.2318049091356422</v>
      </c>
    </row>
    <row r="400" spans="1:9" x14ac:dyDescent="0.25">
      <c r="A400" s="111"/>
      <c r="B400" s="107"/>
      <c r="C400" s="55" t="s">
        <v>85</v>
      </c>
      <c r="D400" s="82">
        <v>1.1712288274095859</v>
      </c>
      <c r="E400" s="83">
        <v>0.12940530089192695</v>
      </c>
      <c r="F400" s="82">
        <v>0.95818387471769129</v>
      </c>
      <c r="G400" s="82">
        <v>1.3842737801014804</v>
      </c>
      <c r="H400" s="84">
        <v>11.048677923863389</v>
      </c>
      <c r="I400" s="83">
        <v>1.1442186245973596</v>
      </c>
    </row>
    <row r="401" spans="1:9" ht="16.5" customHeight="1" x14ac:dyDescent="0.25">
      <c r="A401" s="111"/>
      <c r="B401" s="107">
        <v>2020</v>
      </c>
      <c r="C401" s="49" t="s">
        <v>86</v>
      </c>
      <c r="D401" s="72">
        <v>0.96000822555346721</v>
      </c>
      <c r="E401" s="73">
        <v>0.12133752728000977</v>
      </c>
      <c r="F401" s="72">
        <v>0.76024556064756732</v>
      </c>
      <c r="G401" s="72">
        <v>1.1597708904593673</v>
      </c>
      <c r="H401" s="80">
        <v>12.639217461918708</v>
      </c>
      <c r="I401" s="73">
        <v>1.168803862521969</v>
      </c>
    </row>
    <row r="402" spans="1:9" x14ac:dyDescent="0.25">
      <c r="A402" s="111"/>
      <c r="B402" s="107"/>
      <c r="C402" s="51" t="s">
        <v>87</v>
      </c>
      <c r="D402" s="77">
        <v>0.40320831331774143</v>
      </c>
      <c r="E402" s="78">
        <v>8.5693679459326294E-2</v>
      </c>
      <c r="F402" s="77">
        <v>0.26212699585452659</v>
      </c>
      <c r="G402" s="77">
        <v>0.54428963078095616</v>
      </c>
      <c r="H402" s="81">
        <v>21.252954522243904</v>
      </c>
      <c r="I402" s="78">
        <v>1.1487675290136008</v>
      </c>
    </row>
    <row r="403" spans="1:9" ht="16.5" customHeight="1" x14ac:dyDescent="0.25">
      <c r="A403" s="111"/>
      <c r="B403" s="107"/>
      <c r="C403" s="59" t="s">
        <v>84</v>
      </c>
      <c r="D403" s="77">
        <v>0.92509930731287726</v>
      </c>
      <c r="E403" s="78">
        <v>0.12841857034867388</v>
      </c>
      <c r="F403" s="77">
        <v>0.71367884728440578</v>
      </c>
      <c r="G403" s="77">
        <v>1.136519767341349</v>
      </c>
      <c r="H403" s="81">
        <v>13.881598368254048</v>
      </c>
      <c r="I403" s="78">
        <v>1.18771195542241</v>
      </c>
    </row>
    <row r="404" spans="1:9" ht="16.5" customHeight="1" x14ac:dyDescent="0.25">
      <c r="A404" s="111"/>
      <c r="B404" s="107"/>
      <c r="C404" s="51" t="s">
        <v>85</v>
      </c>
      <c r="D404" s="77">
        <v>1.1504540825977583</v>
      </c>
      <c r="E404" s="78">
        <v>0.15021653904281115</v>
      </c>
      <c r="F404" s="77">
        <v>0.9031454713418523</v>
      </c>
      <c r="G404" s="77">
        <v>1.3977626938536645</v>
      </c>
      <c r="H404" s="78">
        <v>13.057152068478725</v>
      </c>
      <c r="I404" s="78">
        <v>1.2630147033615722</v>
      </c>
    </row>
    <row r="405" spans="1:9" ht="16.5" customHeight="1" x14ac:dyDescent="0.25">
      <c r="A405" s="111"/>
      <c r="B405" s="107">
        <v>2021</v>
      </c>
      <c r="C405" s="49" t="s">
        <v>86</v>
      </c>
      <c r="D405" s="72">
        <v>1.1604193944260881</v>
      </c>
      <c r="E405" s="73">
        <v>0.14549460127985051</v>
      </c>
      <c r="F405" s="72">
        <v>0.92088726024146561</v>
      </c>
      <c r="G405" s="72">
        <v>1.3999515286107105</v>
      </c>
      <c r="H405" s="80">
        <v>12.538104928159029</v>
      </c>
      <c r="I405" s="73">
        <v>1.259665633953537</v>
      </c>
    </row>
    <row r="406" spans="1:9" x14ac:dyDescent="0.25">
      <c r="A406" s="111"/>
      <c r="B406" s="107"/>
      <c r="C406" s="51" t="s">
        <v>87</v>
      </c>
      <c r="D406" s="77">
        <v>1.2627560342026674</v>
      </c>
      <c r="E406" s="78">
        <v>0.13644543945115578</v>
      </c>
      <c r="F406" s="77">
        <v>1.0381218070629952</v>
      </c>
      <c r="G406" s="77">
        <v>1.4873902613423398</v>
      </c>
      <c r="H406" s="81">
        <v>10.805368238632926</v>
      </c>
      <c r="I406" s="78">
        <v>1.1457660120725837</v>
      </c>
    </row>
    <row r="407" spans="1:9" x14ac:dyDescent="0.25">
      <c r="A407" s="111"/>
      <c r="B407" s="107"/>
      <c r="C407" s="59" t="s">
        <v>84</v>
      </c>
      <c r="D407" s="77">
        <v>1.0958357423754264</v>
      </c>
      <c r="E407" s="78">
        <v>0.12221117050494755</v>
      </c>
      <c r="F407" s="77">
        <v>0.89463581994019492</v>
      </c>
      <c r="G407" s="77">
        <v>1.297035664810658</v>
      </c>
      <c r="H407" s="81">
        <v>11.15232564326039</v>
      </c>
      <c r="I407" s="78">
        <v>1.1037168149846626</v>
      </c>
    </row>
    <row r="408" spans="1:9" x14ac:dyDescent="0.25">
      <c r="A408" s="111"/>
      <c r="B408" s="107"/>
      <c r="C408" s="59" t="s">
        <v>85</v>
      </c>
      <c r="D408" s="77">
        <v>1.2051182811359786</v>
      </c>
      <c r="E408" s="78">
        <v>0.15068537146920119</v>
      </c>
      <c r="F408" s="77">
        <v>0.95703934294649717</v>
      </c>
      <c r="G408" s="77">
        <v>1.4531972193254599</v>
      </c>
      <c r="H408" s="81">
        <v>12.503782726386067</v>
      </c>
      <c r="I408" s="78">
        <v>1.3344844022524056</v>
      </c>
    </row>
    <row r="409" spans="1:9" x14ac:dyDescent="0.25">
      <c r="A409" s="111"/>
      <c r="B409" s="107">
        <v>2022</v>
      </c>
      <c r="C409" s="49" t="s">
        <v>86</v>
      </c>
      <c r="D409" s="72">
        <v>1.1175653776992363</v>
      </c>
      <c r="E409" s="73">
        <v>0.17697103028859684</v>
      </c>
      <c r="F409" s="72">
        <v>0.8262106114281409</v>
      </c>
      <c r="G409" s="72">
        <v>1.4089201439703314</v>
      </c>
      <c r="H409" s="80">
        <v>15.835407379291953</v>
      </c>
      <c r="I409" s="73">
        <v>1.6005122830043004</v>
      </c>
    </row>
    <row r="410" spans="1:9" x14ac:dyDescent="0.25">
      <c r="A410" s="111"/>
      <c r="B410" s="107"/>
      <c r="C410" s="51" t="s">
        <v>87</v>
      </c>
      <c r="D410" s="77">
        <v>0.73862197968995114</v>
      </c>
      <c r="E410" s="78">
        <v>9.8609785053045643E-2</v>
      </c>
      <c r="F410" s="77">
        <v>0.57627644658082411</v>
      </c>
      <c r="G410" s="77">
        <v>0.90096751279907816</v>
      </c>
      <c r="H410" s="81">
        <v>13.350507805689555</v>
      </c>
      <c r="I410" s="78">
        <v>1.0798378268450204</v>
      </c>
    </row>
    <row r="411" spans="1:9" x14ac:dyDescent="0.25">
      <c r="A411" s="111"/>
      <c r="B411" s="107"/>
      <c r="C411" s="59" t="s">
        <v>84</v>
      </c>
      <c r="D411" s="77">
        <v>0.82024344519595527</v>
      </c>
      <c r="E411" s="78">
        <v>0.12754533352296613</v>
      </c>
      <c r="F411" s="77">
        <v>0.61026118091834203</v>
      </c>
      <c r="G411" s="77">
        <v>1.0302257094735685</v>
      </c>
      <c r="H411" s="81">
        <v>15.549692505314161</v>
      </c>
      <c r="I411" s="78">
        <v>1.3125793492048821</v>
      </c>
    </row>
    <row r="412" spans="1:9" x14ac:dyDescent="0.25">
      <c r="A412" s="111"/>
      <c r="B412" s="107"/>
      <c r="C412" s="59" t="s">
        <v>85</v>
      </c>
      <c r="D412" s="77">
        <v>0.78247310138835502</v>
      </c>
      <c r="E412" s="78">
        <v>0.11753228693586362</v>
      </c>
      <c r="F412" s="77">
        <v>0.58897582864875331</v>
      </c>
      <c r="G412" s="77">
        <v>0.97597037412795673</v>
      </c>
      <c r="H412" s="81">
        <v>15.020616903932432</v>
      </c>
      <c r="I412" s="78">
        <v>1.2619634445058234</v>
      </c>
    </row>
    <row r="413" spans="1:9" x14ac:dyDescent="0.25">
      <c r="A413" s="111"/>
      <c r="B413" s="107">
        <v>2023</v>
      </c>
      <c r="C413" s="91" t="s">
        <v>86</v>
      </c>
      <c r="D413" s="72">
        <v>0.6836381424498198</v>
      </c>
      <c r="E413" s="73">
        <v>0.10230797406114119</v>
      </c>
      <c r="F413" s="72">
        <v>0.51520501005971553</v>
      </c>
      <c r="G413" s="72">
        <v>0.85207127483992395</v>
      </c>
      <c r="H413" s="73">
        <v>14.965223223871066</v>
      </c>
      <c r="I413" s="73">
        <v>1.1673950100026966</v>
      </c>
    </row>
    <row r="414" spans="1:9" x14ac:dyDescent="0.25">
      <c r="A414" s="111"/>
      <c r="B414" s="107"/>
      <c r="C414" s="51" t="s">
        <v>87</v>
      </c>
      <c r="D414" s="77">
        <v>0.78582496563167747</v>
      </c>
      <c r="E414" s="78">
        <v>0.10709856714477808</v>
      </c>
      <c r="F414" s="77">
        <v>0.60950476101770823</v>
      </c>
      <c r="G414" s="77">
        <v>0.96214517024564672</v>
      </c>
      <c r="H414" s="78">
        <v>13.62880690087111</v>
      </c>
      <c r="I414" s="78">
        <v>1.1259085316512289</v>
      </c>
    </row>
    <row r="415" spans="1:9" x14ac:dyDescent="0.25">
      <c r="A415" s="111"/>
      <c r="B415" s="107"/>
      <c r="C415" s="59" t="s">
        <v>84</v>
      </c>
      <c r="D415" s="77">
        <v>0.90591308792748482</v>
      </c>
      <c r="E415" s="78">
        <v>0.11743061574666037</v>
      </c>
      <c r="F415" s="77">
        <v>0.71258336829303603</v>
      </c>
      <c r="G415" s="77">
        <v>1.0992428075619336</v>
      </c>
      <c r="H415" s="78">
        <v>12.962680119272136</v>
      </c>
      <c r="I415" s="78">
        <v>1.146095823099589</v>
      </c>
    </row>
    <row r="416" spans="1:9" x14ac:dyDescent="0.25">
      <c r="A416" s="111"/>
      <c r="B416" s="107"/>
      <c r="C416" s="59" t="s">
        <v>85</v>
      </c>
      <c r="D416" s="77">
        <v>0.71718290116532191</v>
      </c>
      <c r="E416" s="78">
        <v>0.10251193095170104</v>
      </c>
      <c r="F416" s="77">
        <v>0.54841398753954385</v>
      </c>
      <c r="G416" s="77">
        <v>0.88595181479109997</v>
      </c>
      <c r="H416" s="78">
        <v>14.293694228506212</v>
      </c>
      <c r="I416" s="78">
        <v>1.1279086107608158</v>
      </c>
    </row>
    <row r="417" spans="1:9" x14ac:dyDescent="0.25">
      <c r="A417" s="111"/>
      <c r="B417" s="107">
        <v>2024</v>
      </c>
      <c r="C417" s="91" t="s">
        <v>86</v>
      </c>
      <c r="D417" s="72">
        <v>0.69598218841299786</v>
      </c>
      <c r="E417" s="73">
        <v>0.10281301693970187</v>
      </c>
      <c r="F417" s="72">
        <v>0.52671773437562519</v>
      </c>
      <c r="G417" s="72">
        <v>0.86524664245037042</v>
      </c>
      <c r="H417" s="73">
        <v>14.772363237360944</v>
      </c>
      <c r="I417" s="73">
        <v>1.1377892748309761</v>
      </c>
    </row>
    <row r="418" spans="1:9" x14ac:dyDescent="0.25">
      <c r="A418" s="111"/>
      <c r="B418" s="107"/>
      <c r="C418" s="51" t="s">
        <v>87</v>
      </c>
      <c r="D418" s="77">
        <v>1.1282817652586137</v>
      </c>
      <c r="E418" s="78">
        <v>0.20901192071631636</v>
      </c>
      <c r="F418" s="77">
        <v>0.78417795873764551</v>
      </c>
      <c r="G418" s="77">
        <v>1.472385571779582</v>
      </c>
      <c r="H418" s="78">
        <v>18.524798250941217</v>
      </c>
      <c r="I418" s="78">
        <v>1.8154994220916847</v>
      </c>
    </row>
    <row r="419" spans="1:9" ht="18" x14ac:dyDescent="0.25">
      <c r="A419" s="113"/>
      <c r="B419" s="108">
        <v>2024</v>
      </c>
      <c r="C419" s="51" t="s">
        <v>160</v>
      </c>
      <c r="D419" s="82">
        <v>0.81446549285981296</v>
      </c>
      <c r="E419" s="83">
        <v>0.14184659866125379</v>
      </c>
      <c r="F419" s="82">
        <v>0.58093836017709244</v>
      </c>
      <c r="G419" s="82">
        <v>1.0479926255425336</v>
      </c>
      <c r="H419" s="83">
        <v>17.415912632859527</v>
      </c>
      <c r="I419" s="83">
        <v>1.451192275295738</v>
      </c>
    </row>
    <row r="420" spans="1:9" x14ac:dyDescent="0.25">
      <c r="A420" s="110" t="s">
        <v>116</v>
      </c>
      <c r="B420" s="132">
        <v>2014</v>
      </c>
      <c r="C420" s="71" t="s">
        <v>84</v>
      </c>
      <c r="D420" s="72">
        <v>16.144578108810208</v>
      </c>
      <c r="E420" s="73">
        <v>0.4521226085785458</v>
      </c>
      <c r="F420" s="74">
        <v>15.400237649213357</v>
      </c>
      <c r="G420" s="72">
        <v>16.88891856840706</v>
      </c>
      <c r="H420" s="75">
        <v>2.8004609691957163</v>
      </c>
      <c r="I420" s="73">
        <v>1.1733978397464964</v>
      </c>
    </row>
    <row r="421" spans="1:9" x14ac:dyDescent="0.25">
      <c r="A421" s="111"/>
      <c r="B421" s="107"/>
      <c r="C421" s="76" t="s">
        <v>85</v>
      </c>
      <c r="D421" s="77">
        <v>14.955410297205679</v>
      </c>
      <c r="E421" s="78">
        <v>0.44813403552804887</v>
      </c>
      <c r="F421" s="96">
        <v>14.217636322542807</v>
      </c>
      <c r="G421" s="77">
        <v>15.693184271868551</v>
      </c>
      <c r="H421" s="79">
        <v>2.9964676770638636</v>
      </c>
      <c r="I421" s="78">
        <v>1.2029135180572765</v>
      </c>
    </row>
    <row r="422" spans="1:9" x14ac:dyDescent="0.25">
      <c r="A422" s="111"/>
      <c r="B422" s="107">
        <v>2015</v>
      </c>
      <c r="C422" s="58" t="s">
        <v>86</v>
      </c>
      <c r="D422" s="72">
        <v>13.738981991431936</v>
      </c>
      <c r="E422" s="73">
        <v>0.43438894683445134</v>
      </c>
      <c r="F422" s="72">
        <v>13.02383689097546</v>
      </c>
      <c r="G422" s="72">
        <v>14.454127091888413</v>
      </c>
      <c r="H422" s="80">
        <v>3.1617258622607558</v>
      </c>
      <c r="I422" s="73">
        <v>1.2118557987511176</v>
      </c>
    </row>
    <row r="423" spans="1:9" x14ac:dyDescent="0.25">
      <c r="A423" s="111"/>
      <c r="B423" s="107"/>
      <c r="C423" s="59" t="s">
        <v>87</v>
      </c>
      <c r="D423" s="77">
        <v>13.541038804210453</v>
      </c>
      <c r="E423" s="78">
        <v>0.44860192886425554</v>
      </c>
      <c r="F423" s="77">
        <v>12.802494525355076</v>
      </c>
      <c r="G423" s="77">
        <v>14.27958308306583</v>
      </c>
      <c r="H423" s="81">
        <v>3.3129063091139441</v>
      </c>
      <c r="I423" s="78">
        <v>1.2550357359407143</v>
      </c>
    </row>
    <row r="424" spans="1:9" x14ac:dyDescent="0.25">
      <c r="A424" s="111"/>
      <c r="B424" s="107"/>
      <c r="C424" s="59" t="s">
        <v>84</v>
      </c>
      <c r="D424" s="77">
        <v>13.874072592577805</v>
      </c>
      <c r="E424" s="78">
        <v>0.44672342619278332</v>
      </c>
      <c r="F424" s="77">
        <v>13.138620938411632</v>
      </c>
      <c r="G424" s="77">
        <v>14.609524246743977</v>
      </c>
      <c r="H424" s="81">
        <v>3.2198435117873494</v>
      </c>
      <c r="I424" s="78">
        <v>1.2478531016774717</v>
      </c>
    </row>
    <row r="425" spans="1:9" x14ac:dyDescent="0.25">
      <c r="A425" s="111"/>
      <c r="B425" s="107"/>
      <c r="C425" s="60" t="s">
        <v>85</v>
      </c>
      <c r="D425" s="82">
        <v>12.270605815256792</v>
      </c>
      <c r="E425" s="83">
        <v>0.4418438083772015</v>
      </c>
      <c r="F425" s="82">
        <v>11.543187594718116</v>
      </c>
      <c r="G425" s="82">
        <v>12.998024035795467</v>
      </c>
      <c r="H425" s="84">
        <v>3.6008312468796788</v>
      </c>
      <c r="I425" s="83">
        <v>1.3024110153037534</v>
      </c>
    </row>
    <row r="426" spans="1:9" x14ac:dyDescent="0.25">
      <c r="A426" s="111"/>
      <c r="B426" s="107">
        <v>2016</v>
      </c>
      <c r="C426" s="58" t="s">
        <v>86</v>
      </c>
      <c r="D426" s="72">
        <v>12.950955011974319</v>
      </c>
      <c r="E426" s="73">
        <v>0.41595223372834761</v>
      </c>
      <c r="F426" s="72">
        <v>12.266162721234654</v>
      </c>
      <c r="G426" s="72">
        <v>13.635747302713986</v>
      </c>
      <c r="H426" s="80">
        <v>3.2117495068414841</v>
      </c>
      <c r="I426" s="73">
        <v>1.2023801955630453</v>
      </c>
    </row>
    <row r="427" spans="1:9" x14ac:dyDescent="0.25">
      <c r="A427" s="111"/>
      <c r="B427" s="107"/>
      <c r="C427" s="59" t="s">
        <v>87</v>
      </c>
      <c r="D427" s="77">
        <v>12.679598261281901</v>
      </c>
      <c r="E427" s="78">
        <v>0.41741232739348832</v>
      </c>
      <c r="F427" s="77">
        <v>11.992402182788329</v>
      </c>
      <c r="G427" s="77">
        <v>13.366794339775472</v>
      </c>
      <c r="H427" s="81">
        <v>3.2919996264241904</v>
      </c>
      <c r="I427" s="78">
        <v>1.2297275188272552</v>
      </c>
    </row>
    <row r="428" spans="1:9" x14ac:dyDescent="0.25">
      <c r="A428" s="111"/>
      <c r="B428" s="107"/>
      <c r="C428" s="59" t="s">
        <v>84</v>
      </c>
      <c r="D428" s="77">
        <v>12.55050900148704</v>
      </c>
      <c r="E428" s="78">
        <v>0.43250648688770121</v>
      </c>
      <c r="F428" s="77">
        <v>11.838463040678416</v>
      </c>
      <c r="G428" s="77">
        <v>13.262554962295662</v>
      </c>
      <c r="H428" s="81">
        <v>3.4461270601571297</v>
      </c>
      <c r="I428" s="78">
        <v>1.2831950775795533</v>
      </c>
    </row>
    <row r="429" spans="1:9" x14ac:dyDescent="0.25">
      <c r="A429" s="111"/>
      <c r="B429" s="107"/>
      <c r="C429" s="60" t="s">
        <v>85</v>
      </c>
      <c r="D429" s="82">
        <v>11.949782403404717</v>
      </c>
      <c r="E429" s="83">
        <v>0.44499516946383605</v>
      </c>
      <c r="F429" s="82">
        <v>11.217176020374112</v>
      </c>
      <c r="G429" s="82">
        <v>12.682388786435322</v>
      </c>
      <c r="H429" s="84">
        <v>3.7238767572625306</v>
      </c>
      <c r="I429" s="83">
        <v>1.3447595041760543</v>
      </c>
    </row>
    <row r="430" spans="1:9" x14ac:dyDescent="0.25">
      <c r="A430" s="111"/>
      <c r="B430" s="107">
        <v>2017</v>
      </c>
      <c r="C430" s="58" t="s">
        <v>86</v>
      </c>
      <c r="D430" s="72">
        <v>11.539125113096272</v>
      </c>
      <c r="E430" s="73">
        <v>0.42027760562830918</v>
      </c>
      <c r="F430" s="72">
        <v>10.84721185727577</v>
      </c>
      <c r="G430" s="72">
        <v>12.231038368916773</v>
      </c>
      <c r="H430" s="80">
        <v>3.6421964534496407</v>
      </c>
      <c r="I430" s="73">
        <v>1.2905369759130074</v>
      </c>
    </row>
    <row r="431" spans="1:9" x14ac:dyDescent="0.25">
      <c r="A431" s="111"/>
      <c r="B431" s="107"/>
      <c r="C431" s="59" t="s">
        <v>87</v>
      </c>
      <c r="D431" s="77">
        <v>10.075652722079338</v>
      </c>
      <c r="E431" s="78">
        <v>0.41306471936006323</v>
      </c>
      <c r="F431" s="77">
        <v>9.39561421655457</v>
      </c>
      <c r="G431" s="77">
        <v>10.755691227604107</v>
      </c>
      <c r="H431" s="81">
        <v>4.0996323588534525</v>
      </c>
      <c r="I431" s="78">
        <v>1.3499568609140864</v>
      </c>
    </row>
    <row r="432" spans="1:9" x14ac:dyDescent="0.25">
      <c r="A432" s="111"/>
      <c r="B432" s="107"/>
      <c r="C432" s="59" t="s">
        <v>84</v>
      </c>
      <c r="D432" s="77">
        <v>9.9913048506899358</v>
      </c>
      <c r="E432" s="78">
        <v>0.39297963099547278</v>
      </c>
      <c r="F432" s="77">
        <v>9.3443329152076284</v>
      </c>
      <c r="G432" s="77">
        <v>10.638276786172243</v>
      </c>
      <c r="H432" s="81">
        <v>3.9332163002546769</v>
      </c>
      <c r="I432" s="78">
        <v>1.2889694333106234</v>
      </c>
    </row>
    <row r="433" spans="1:9" x14ac:dyDescent="0.25">
      <c r="A433" s="111"/>
      <c r="B433" s="107"/>
      <c r="C433" s="60" t="s">
        <v>85</v>
      </c>
      <c r="D433" s="82">
        <v>8.9758821722428106</v>
      </c>
      <c r="E433" s="83">
        <v>0.3859730291292221</v>
      </c>
      <c r="F433" s="82">
        <v>8.3404453760222488</v>
      </c>
      <c r="G433" s="82">
        <v>9.6113189684633724</v>
      </c>
      <c r="H433" s="84">
        <v>4.3001124761063876</v>
      </c>
      <c r="I433" s="83">
        <v>1.3332556810954608</v>
      </c>
    </row>
    <row r="434" spans="1:9" x14ac:dyDescent="0.25">
      <c r="A434" s="111"/>
      <c r="B434" s="107">
        <v>2018</v>
      </c>
      <c r="C434" s="58" t="s">
        <v>86</v>
      </c>
      <c r="D434" s="72">
        <v>10.084376048885414</v>
      </c>
      <c r="E434" s="73">
        <v>0.41035336326774186</v>
      </c>
      <c r="F434" s="72">
        <v>9.4088013149164063</v>
      </c>
      <c r="G434" s="72">
        <v>10.759950782854421</v>
      </c>
      <c r="H434" s="80">
        <v>4.0691993364636234</v>
      </c>
      <c r="I434" s="73">
        <v>1.3566079463842275</v>
      </c>
    </row>
    <row r="435" spans="1:9" x14ac:dyDescent="0.25">
      <c r="A435" s="111"/>
      <c r="B435" s="107"/>
      <c r="C435" s="59" t="s">
        <v>87</v>
      </c>
      <c r="D435" s="77">
        <v>11.56870823994819</v>
      </c>
      <c r="E435" s="78">
        <v>0.44071852623869995</v>
      </c>
      <c r="F435" s="77">
        <v>10.843142598794522</v>
      </c>
      <c r="G435" s="77">
        <v>12.294273881101859</v>
      </c>
      <c r="H435" s="81">
        <v>3.8095742160463861</v>
      </c>
      <c r="I435" s="78">
        <v>1.3792581472626588</v>
      </c>
    </row>
    <row r="436" spans="1:9" x14ac:dyDescent="0.25">
      <c r="A436" s="111"/>
      <c r="B436" s="107"/>
      <c r="C436" s="59" t="s">
        <v>84</v>
      </c>
      <c r="D436" s="77">
        <v>10.369360235544654</v>
      </c>
      <c r="E436" s="78">
        <v>0.42020179882725744</v>
      </c>
      <c r="F436" s="77">
        <v>9.6775717823066021</v>
      </c>
      <c r="G436" s="77">
        <v>11.061148688782705</v>
      </c>
      <c r="H436" s="81">
        <v>4.0523406389804739</v>
      </c>
      <c r="I436" s="78">
        <v>1.3841404455060689</v>
      </c>
    </row>
    <row r="437" spans="1:9" x14ac:dyDescent="0.25">
      <c r="A437" s="111"/>
      <c r="B437" s="107"/>
      <c r="C437" s="60" t="s">
        <v>85</v>
      </c>
      <c r="D437" s="82">
        <v>10.318521604361617</v>
      </c>
      <c r="E437" s="83">
        <v>0.42399788824043033</v>
      </c>
      <c r="F437" s="82">
        <v>9.6204835566886509</v>
      </c>
      <c r="G437" s="82">
        <v>11.016559652034584</v>
      </c>
      <c r="H437" s="84">
        <v>4.1090953190543047</v>
      </c>
      <c r="I437" s="83">
        <v>1.404838948104536</v>
      </c>
    </row>
    <row r="438" spans="1:9" x14ac:dyDescent="0.25">
      <c r="A438" s="111"/>
      <c r="B438" s="107">
        <v>2019</v>
      </c>
      <c r="C438" s="49" t="s">
        <v>86</v>
      </c>
      <c r="D438" s="72">
        <v>11.156264002759169</v>
      </c>
      <c r="E438" s="73">
        <v>0.43804781421946581</v>
      </c>
      <c r="F438" s="72">
        <v>10.435095219834063</v>
      </c>
      <c r="G438" s="72">
        <v>11.877432785684274</v>
      </c>
      <c r="H438" s="80">
        <v>3.9264740786981003</v>
      </c>
      <c r="I438" s="73">
        <v>1.4124916114800508</v>
      </c>
    </row>
    <row r="439" spans="1:9" x14ac:dyDescent="0.25">
      <c r="A439" s="111"/>
      <c r="B439" s="107"/>
      <c r="C439" s="51" t="s">
        <v>87</v>
      </c>
      <c r="D439" s="77">
        <v>11.722148949744168</v>
      </c>
      <c r="E439" s="78">
        <v>0.44115355506755533</v>
      </c>
      <c r="F439" s="77">
        <v>10.995867110036691</v>
      </c>
      <c r="G439" s="77">
        <v>12.448430789451645</v>
      </c>
      <c r="H439" s="81">
        <v>3.7634187806254014</v>
      </c>
      <c r="I439" s="78">
        <v>1.3979100672357292</v>
      </c>
    </row>
    <row r="440" spans="1:9" x14ac:dyDescent="0.25">
      <c r="A440" s="111"/>
      <c r="B440" s="107"/>
      <c r="C440" s="51" t="s">
        <v>84</v>
      </c>
      <c r="D440" s="77">
        <v>11.81558860960391</v>
      </c>
      <c r="E440" s="78">
        <v>0.4198856408433515</v>
      </c>
      <c r="F440" s="77">
        <v>11.124320654953147</v>
      </c>
      <c r="G440" s="77">
        <v>12.506856564254672</v>
      </c>
      <c r="H440" s="81">
        <v>3.5536582621204444</v>
      </c>
      <c r="I440" s="78">
        <v>1.3228793730440465</v>
      </c>
    </row>
    <row r="441" spans="1:9" x14ac:dyDescent="0.25">
      <c r="A441" s="111"/>
      <c r="B441" s="107"/>
      <c r="C441" s="55" t="s">
        <v>85</v>
      </c>
      <c r="D441" s="82">
        <v>10.419415449237924</v>
      </c>
      <c r="E441" s="83">
        <v>0.40146617996300005</v>
      </c>
      <c r="F441" s="82">
        <v>9.7584661470988721</v>
      </c>
      <c r="G441" s="82">
        <v>11.080364751376974</v>
      </c>
      <c r="H441" s="84">
        <v>3.8530585705013163</v>
      </c>
      <c r="I441" s="83">
        <v>1.2500859155007948</v>
      </c>
    </row>
    <row r="442" spans="1:9" ht="16.5" customHeight="1" x14ac:dyDescent="0.25">
      <c r="A442" s="111"/>
      <c r="B442" s="107">
        <v>2020</v>
      </c>
      <c r="C442" s="49" t="s">
        <v>86</v>
      </c>
      <c r="D442" s="72">
        <v>10.479182238442297</v>
      </c>
      <c r="E442" s="73">
        <v>0.45422197135801778</v>
      </c>
      <c r="F442" s="72">
        <v>9.7313790361576746</v>
      </c>
      <c r="G442" s="72">
        <v>11.226985440726919</v>
      </c>
      <c r="H442" s="80">
        <v>4.3345173413601845</v>
      </c>
      <c r="I442" s="73">
        <v>1.3929377029382133</v>
      </c>
    </row>
    <row r="443" spans="1:9" x14ac:dyDescent="0.25">
      <c r="A443" s="111"/>
      <c r="B443" s="107"/>
      <c r="C443" s="51" t="s">
        <v>87</v>
      </c>
      <c r="D443" s="77">
        <v>6.3688179066354547</v>
      </c>
      <c r="E443" s="78">
        <v>0.42002524604045444</v>
      </c>
      <c r="F443" s="77">
        <v>5.6773116549133027</v>
      </c>
      <c r="G443" s="77">
        <v>7.0603241583576057</v>
      </c>
      <c r="H443" s="81">
        <v>6.5950267725953413</v>
      </c>
      <c r="I443" s="78">
        <v>1.4611893548499426</v>
      </c>
    </row>
    <row r="444" spans="1:9" ht="16.5" customHeight="1" x14ac:dyDescent="0.25">
      <c r="A444" s="111"/>
      <c r="B444" s="107"/>
      <c r="C444" s="59" t="s">
        <v>84</v>
      </c>
      <c r="D444" s="77">
        <v>11.853404986821472</v>
      </c>
      <c r="E444" s="78">
        <v>0.50608069511615061</v>
      </c>
      <c r="F444" s="77">
        <v>11.020224761543485</v>
      </c>
      <c r="G444" s="77">
        <v>12.686585212099461</v>
      </c>
      <c r="H444" s="81">
        <v>4.2694963656333975</v>
      </c>
      <c r="I444" s="78">
        <v>1.3862920649240922</v>
      </c>
    </row>
    <row r="445" spans="1:9" x14ac:dyDescent="0.25">
      <c r="A445" s="111"/>
      <c r="B445" s="107"/>
      <c r="C445" s="51" t="s">
        <v>85</v>
      </c>
      <c r="D445" s="77">
        <v>11.184265050222084</v>
      </c>
      <c r="E445" s="78">
        <v>0.48130802259615585</v>
      </c>
      <c r="F445" s="77">
        <v>10.391864829759957</v>
      </c>
      <c r="G445" s="77">
        <v>11.976665270684213</v>
      </c>
      <c r="H445" s="78">
        <v>4.3034389871384402</v>
      </c>
      <c r="I445" s="78">
        <v>1.3692635812584943</v>
      </c>
    </row>
    <row r="446" spans="1:9" x14ac:dyDescent="0.25">
      <c r="A446" s="111"/>
      <c r="B446" s="107">
        <v>2021</v>
      </c>
      <c r="C446" s="49" t="s">
        <v>86</v>
      </c>
      <c r="D446" s="72">
        <v>12.365665184664248</v>
      </c>
      <c r="E446" s="73">
        <v>0.4969905069489135</v>
      </c>
      <c r="F446" s="72">
        <v>11.547454778561317</v>
      </c>
      <c r="G446" s="72">
        <v>13.18387559076718</v>
      </c>
      <c r="H446" s="80">
        <v>4.019116638911389</v>
      </c>
      <c r="I446" s="73">
        <v>1.3998565805149206</v>
      </c>
    </row>
    <row r="447" spans="1:9" x14ac:dyDescent="0.25">
      <c r="A447" s="111"/>
      <c r="B447" s="107"/>
      <c r="C447" s="51" t="s">
        <v>87</v>
      </c>
      <c r="D447" s="77">
        <v>11.692611296758161</v>
      </c>
      <c r="E447" s="78">
        <v>0.46926366460798086</v>
      </c>
      <c r="F447" s="77">
        <v>10.920048424389829</v>
      </c>
      <c r="G447" s="77">
        <v>12.465174169126493</v>
      </c>
      <c r="H447" s="81">
        <v>4.0133350258388107</v>
      </c>
      <c r="I447" s="78">
        <v>1.3693037189408184</v>
      </c>
    </row>
    <row r="448" spans="1:9" x14ac:dyDescent="0.25">
      <c r="A448" s="111"/>
      <c r="B448" s="107"/>
      <c r="C448" s="59" t="s">
        <v>84</v>
      </c>
      <c r="D448" s="77">
        <v>10.962915487170642</v>
      </c>
      <c r="E448" s="78">
        <v>0.44494267068956778</v>
      </c>
      <c r="F448" s="77">
        <v>10.230392997933526</v>
      </c>
      <c r="G448" s="77">
        <v>11.695437976407758</v>
      </c>
      <c r="H448" s="81">
        <v>4.0586162614339418</v>
      </c>
      <c r="I448" s="78">
        <v>1.3390054160585829</v>
      </c>
    </row>
    <row r="449" spans="1:9" x14ac:dyDescent="0.25">
      <c r="A449" s="111"/>
      <c r="B449" s="107"/>
      <c r="C449" s="59" t="s">
        <v>85</v>
      </c>
      <c r="D449" s="77">
        <v>10.949926954868614</v>
      </c>
      <c r="E449" s="78">
        <v>0.45166217521787294</v>
      </c>
      <c r="F449" s="77">
        <v>10.206338697057515</v>
      </c>
      <c r="G449" s="77">
        <v>11.693515212679712</v>
      </c>
      <c r="H449" s="81">
        <v>4.1247962390931985</v>
      </c>
      <c r="I449" s="78">
        <v>1.3977047457160223</v>
      </c>
    </row>
    <row r="450" spans="1:9" x14ac:dyDescent="0.25">
      <c r="A450" s="111"/>
      <c r="B450" s="107">
        <v>2022</v>
      </c>
      <c r="C450" s="49" t="s">
        <v>86</v>
      </c>
      <c r="D450" s="72">
        <v>8.8027383133162846</v>
      </c>
      <c r="E450" s="73">
        <v>0.39041895387088271</v>
      </c>
      <c r="F450" s="72">
        <v>8.1599753545011762</v>
      </c>
      <c r="G450" s="72">
        <v>9.4455012721313913</v>
      </c>
      <c r="H450" s="80">
        <v>4.4351989116872756</v>
      </c>
      <c r="I450" s="73">
        <v>1.3100382481210477</v>
      </c>
    </row>
    <row r="451" spans="1:9" x14ac:dyDescent="0.25">
      <c r="A451" s="111"/>
      <c r="B451" s="107"/>
      <c r="C451" s="51" t="s">
        <v>87</v>
      </c>
      <c r="D451" s="77">
        <v>7.5311350118466045</v>
      </c>
      <c r="E451" s="78">
        <v>0.35026857704971398</v>
      </c>
      <c r="F451" s="77">
        <v>6.9544727785609144</v>
      </c>
      <c r="G451" s="77">
        <v>8.1077972451322928</v>
      </c>
      <c r="H451" s="81">
        <v>4.6509400840475639</v>
      </c>
      <c r="I451" s="78">
        <v>1.2445518256003183</v>
      </c>
    </row>
    <row r="452" spans="1:9" x14ac:dyDescent="0.25">
      <c r="A452" s="111"/>
      <c r="B452" s="107"/>
      <c r="C452" s="59" t="s">
        <v>84</v>
      </c>
      <c r="D452" s="77">
        <v>6.965639469892289</v>
      </c>
      <c r="E452" s="78">
        <v>0.35580868789889575</v>
      </c>
      <c r="F452" s="77">
        <v>6.3798594035349128</v>
      </c>
      <c r="G452" s="77">
        <v>7.5514195362496652</v>
      </c>
      <c r="H452" s="81">
        <v>5.1080548948422342</v>
      </c>
      <c r="I452" s="78">
        <v>1.2973532982046447</v>
      </c>
    </row>
    <row r="453" spans="1:9" x14ac:dyDescent="0.25">
      <c r="A453" s="111"/>
      <c r="B453" s="107"/>
      <c r="C453" s="59" t="s">
        <v>85</v>
      </c>
      <c r="D453" s="77">
        <v>6.9854802778928162</v>
      </c>
      <c r="E453" s="78">
        <v>0.33889674578250045</v>
      </c>
      <c r="F453" s="77">
        <v>6.4275434100003022</v>
      </c>
      <c r="G453" s="77">
        <v>7.5434171457853303</v>
      </c>
      <c r="H453" s="81">
        <v>4.8514451734266339</v>
      </c>
      <c r="I453" s="78">
        <v>1.257802300163205</v>
      </c>
    </row>
    <row r="454" spans="1:9" x14ac:dyDescent="0.25">
      <c r="A454" s="111"/>
      <c r="B454" s="107">
        <v>2023</v>
      </c>
      <c r="C454" s="91" t="s">
        <v>86</v>
      </c>
      <c r="D454" s="72">
        <v>7.6515323417323966</v>
      </c>
      <c r="E454" s="73">
        <v>0.38109211893005501</v>
      </c>
      <c r="F454" s="72">
        <v>7.0241272942801718</v>
      </c>
      <c r="G454" s="72">
        <v>8.2789373891846214</v>
      </c>
      <c r="H454" s="73">
        <v>4.980598681541629</v>
      </c>
      <c r="I454" s="73">
        <v>1.3479469592115605</v>
      </c>
    </row>
    <row r="455" spans="1:9" x14ac:dyDescent="0.25">
      <c r="A455" s="111"/>
      <c r="B455" s="107"/>
      <c r="C455" s="51" t="s">
        <v>87</v>
      </c>
      <c r="D455" s="77">
        <v>7.9027351844767484</v>
      </c>
      <c r="E455" s="78">
        <v>0.39275394100452726</v>
      </c>
      <c r="F455" s="77">
        <v>7.2561303130292449</v>
      </c>
      <c r="G455" s="77">
        <v>8.5493400559242527</v>
      </c>
      <c r="H455" s="78">
        <v>4.9698481833986961</v>
      </c>
      <c r="I455" s="78">
        <v>1.351380644065636</v>
      </c>
    </row>
    <row r="456" spans="1:9" x14ac:dyDescent="0.25">
      <c r="A456" s="111"/>
      <c r="B456" s="107"/>
      <c r="C456" s="59" t="s">
        <v>84</v>
      </c>
      <c r="D456" s="77">
        <v>7.7136596897709921</v>
      </c>
      <c r="E456" s="78">
        <v>0.40902153738615565</v>
      </c>
      <c r="F456" s="77">
        <v>7.0402746560255176</v>
      </c>
      <c r="G456" s="77">
        <v>8.3870447235164658</v>
      </c>
      <c r="H456" s="78">
        <v>5.3025613500755684</v>
      </c>
      <c r="I456" s="78">
        <v>1.4176008213409466</v>
      </c>
    </row>
    <row r="457" spans="1:9" x14ac:dyDescent="0.25">
      <c r="A457" s="111"/>
      <c r="B457" s="107"/>
      <c r="C457" s="59" t="s">
        <v>85</v>
      </c>
      <c r="D457" s="77">
        <v>7.1453393898752129</v>
      </c>
      <c r="E457" s="78">
        <v>0.40636451591541084</v>
      </c>
      <c r="F457" s="77">
        <v>6.4763275270568093</v>
      </c>
      <c r="G457" s="77">
        <v>7.8143512526936174</v>
      </c>
      <c r="H457" s="78">
        <v>5.6871268632980589</v>
      </c>
      <c r="I457" s="78">
        <v>1.4647179398007726</v>
      </c>
    </row>
    <row r="458" spans="1:9" x14ac:dyDescent="0.25">
      <c r="A458" s="111"/>
      <c r="B458" s="107">
        <v>2024</v>
      </c>
      <c r="C458" s="91" t="s">
        <v>86</v>
      </c>
      <c r="D458" s="72">
        <v>7.6637456301761553</v>
      </c>
      <c r="E458" s="73">
        <v>0.38710606125486524</v>
      </c>
      <c r="F458" s="72">
        <v>7.0264401793372722</v>
      </c>
      <c r="G458" s="72">
        <v>8.3010510810150393</v>
      </c>
      <c r="H458" s="73">
        <v>5.0511340007244918</v>
      </c>
      <c r="I458" s="73">
        <v>1.3388117314408805</v>
      </c>
    </row>
    <row r="459" spans="1:9" x14ac:dyDescent="0.25">
      <c r="A459" s="111"/>
      <c r="B459" s="107"/>
      <c r="C459" s="51" t="s">
        <v>87</v>
      </c>
      <c r="D459" s="77">
        <v>8.0112578851410969</v>
      </c>
      <c r="E459" s="78">
        <v>0.44686349119105273</v>
      </c>
      <c r="F459" s="77">
        <v>7.275570524405377</v>
      </c>
      <c r="G459" s="77">
        <v>8.7469452458768178</v>
      </c>
      <c r="H459" s="78">
        <v>5.5779441580563018</v>
      </c>
      <c r="I459" s="78">
        <v>1.5101742550979329</v>
      </c>
    </row>
    <row r="460" spans="1:9" ht="18" x14ac:dyDescent="0.25">
      <c r="A460" s="113"/>
      <c r="B460" s="108">
        <v>2024</v>
      </c>
      <c r="C460" s="51" t="s">
        <v>160</v>
      </c>
      <c r="D460" s="82">
        <v>7.6096457025878115</v>
      </c>
      <c r="E460" s="83">
        <v>0.41569577952097109</v>
      </c>
      <c r="F460" s="82">
        <v>6.9252708612025051</v>
      </c>
      <c r="G460" s="82">
        <v>8.2940205439731169</v>
      </c>
      <c r="H460" s="83">
        <v>5.462748145811906</v>
      </c>
      <c r="I460" s="83">
        <v>1.4416061475532005</v>
      </c>
    </row>
    <row r="461" spans="1:9" ht="15" customHeight="1" x14ac:dyDescent="0.25">
      <c r="A461" s="110" t="s">
        <v>117</v>
      </c>
      <c r="B461" s="132">
        <v>2014</v>
      </c>
      <c r="C461" s="71" t="s">
        <v>84</v>
      </c>
      <c r="D461" s="72">
        <v>17.943042834710649</v>
      </c>
      <c r="E461" s="73">
        <v>0.42112902151471426</v>
      </c>
      <c r="F461" s="74">
        <v>17.249727872184554</v>
      </c>
      <c r="G461" s="72">
        <v>18.636357797236744</v>
      </c>
      <c r="H461" s="75">
        <v>2.3470323589711559</v>
      </c>
      <c r="I461" s="73">
        <v>1.1036897747768448</v>
      </c>
    </row>
    <row r="462" spans="1:9" x14ac:dyDescent="0.25">
      <c r="A462" s="111"/>
      <c r="B462" s="107"/>
      <c r="C462" s="76" t="s">
        <v>85</v>
      </c>
      <c r="D462" s="77">
        <v>15.761734333491439</v>
      </c>
      <c r="E462" s="78">
        <v>0.3934739255381271</v>
      </c>
      <c r="F462" s="96">
        <v>15.113948628867588</v>
      </c>
      <c r="G462" s="77">
        <v>16.409520038115293</v>
      </c>
      <c r="H462" s="79">
        <v>2.4963872452922335</v>
      </c>
      <c r="I462" s="78">
        <v>1.0811062699387941</v>
      </c>
    </row>
    <row r="463" spans="1:9" x14ac:dyDescent="0.25">
      <c r="A463" s="111"/>
      <c r="B463" s="107">
        <v>2015</v>
      </c>
      <c r="C463" s="58" t="s">
        <v>86</v>
      </c>
      <c r="D463" s="72">
        <v>14.917796199869905</v>
      </c>
      <c r="E463" s="73">
        <v>0.39564509887482163</v>
      </c>
      <c r="F463" s="72">
        <v>14.26643603971422</v>
      </c>
      <c r="G463" s="72">
        <v>15.569156360025588</v>
      </c>
      <c r="H463" s="80">
        <v>2.6521685480478143</v>
      </c>
      <c r="I463" s="73">
        <v>1.1111386468380526</v>
      </c>
    </row>
    <row r="464" spans="1:9" x14ac:dyDescent="0.25">
      <c r="A464" s="111"/>
      <c r="B464" s="107"/>
      <c r="C464" s="59" t="s">
        <v>87</v>
      </c>
      <c r="D464" s="77">
        <v>15.521562797387606</v>
      </c>
      <c r="E464" s="78">
        <v>0.41445572562275029</v>
      </c>
      <c r="F464" s="77">
        <v>14.839234244381855</v>
      </c>
      <c r="G464" s="77">
        <v>16.203891350393356</v>
      </c>
      <c r="H464" s="81">
        <v>2.6701932726291342</v>
      </c>
      <c r="I464" s="78">
        <v>1.1458000779514517</v>
      </c>
    </row>
    <row r="465" spans="1:9" x14ac:dyDescent="0.25">
      <c r="A465" s="111"/>
      <c r="B465" s="107"/>
      <c r="C465" s="59" t="s">
        <v>84</v>
      </c>
      <c r="D465" s="77">
        <v>15.644562936279211</v>
      </c>
      <c r="E465" s="78">
        <v>0.40233823589651307</v>
      </c>
      <c r="F465" s="77">
        <v>14.982183701668186</v>
      </c>
      <c r="G465" s="77">
        <v>16.306942170890235</v>
      </c>
      <c r="H465" s="81">
        <v>2.5717448134233547</v>
      </c>
      <c r="I465" s="78">
        <v>1.1164050070133713</v>
      </c>
    </row>
    <row r="466" spans="1:9" x14ac:dyDescent="0.25">
      <c r="A466" s="111"/>
      <c r="B466" s="107"/>
      <c r="C466" s="60" t="s">
        <v>85</v>
      </c>
      <c r="D466" s="82">
        <v>14.843046328044263</v>
      </c>
      <c r="E466" s="83">
        <v>0.40633219298362783</v>
      </c>
      <c r="F466" s="82">
        <v>14.174091744628676</v>
      </c>
      <c r="G466" s="82">
        <v>15.51200091145985</v>
      </c>
      <c r="H466" s="84">
        <v>2.7375255995523573</v>
      </c>
      <c r="I466" s="83">
        <v>1.1576778236724796</v>
      </c>
    </row>
    <row r="467" spans="1:9" x14ac:dyDescent="0.25">
      <c r="A467" s="111"/>
      <c r="B467" s="107">
        <v>2016</v>
      </c>
      <c r="C467" s="58" t="s">
        <v>86</v>
      </c>
      <c r="D467" s="72">
        <v>15.386482834187607</v>
      </c>
      <c r="E467" s="73">
        <v>0.43193204784174494</v>
      </c>
      <c r="F467" s="72">
        <v>14.675382586367816</v>
      </c>
      <c r="G467" s="72">
        <v>16.097583082007397</v>
      </c>
      <c r="H467" s="80">
        <v>2.8072175590514061</v>
      </c>
      <c r="I467" s="73">
        <v>1.2134580689024208</v>
      </c>
    </row>
    <row r="468" spans="1:9" x14ac:dyDescent="0.25">
      <c r="A468" s="111"/>
      <c r="B468" s="107"/>
      <c r="C468" s="59" t="s">
        <v>87</v>
      </c>
      <c r="D468" s="77">
        <v>14.522488635061762</v>
      </c>
      <c r="E468" s="78">
        <v>0.4097682269794915</v>
      </c>
      <c r="F468" s="77">
        <v>13.847877225212049</v>
      </c>
      <c r="G468" s="77">
        <v>15.197100044911474</v>
      </c>
      <c r="H468" s="81">
        <v>2.8216116209599558</v>
      </c>
      <c r="I468" s="78">
        <v>1.1866501202216344</v>
      </c>
    </row>
    <row r="469" spans="1:9" x14ac:dyDescent="0.25">
      <c r="A469" s="111"/>
      <c r="B469" s="107"/>
      <c r="C469" s="59" t="s">
        <v>84</v>
      </c>
      <c r="D469" s="77">
        <v>13.372594528448156</v>
      </c>
      <c r="E469" s="78">
        <v>0.39368356021750889</v>
      </c>
      <c r="F469" s="77">
        <v>12.724463697147076</v>
      </c>
      <c r="G469" s="77">
        <v>14.020725359749237</v>
      </c>
      <c r="H469" s="81">
        <v>2.9439579535594769</v>
      </c>
      <c r="I469" s="78">
        <v>1.1773649141875902</v>
      </c>
    </row>
    <row r="470" spans="1:9" x14ac:dyDescent="0.25">
      <c r="A470" s="111"/>
      <c r="B470" s="107"/>
      <c r="C470" s="60" t="s">
        <v>85</v>
      </c>
      <c r="D470" s="82">
        <v>13.291227800259659</v>
      </c>
      <c r="E470" s="83">
        <v>0.43376074800302467</v>
      </c>
      <c r="F470" s="82">
        <v>12.577116918835873</v>
      </c>
      <c r="G470" s="82">
        <v>14.005338681683444</v>
      </c>
      <c r="H470" s="84">
        <v>3.2635115018836007</v>
      </c>
      <c r="I470" s="83">
        <v>1.3016257563156559</v>
      </c>
    </row>
    <row r="471" spans="1:9" x14ac:dyDescent="0.25">
      <c r="A471" s="111"/>
      <c r="B471" s="107">
        <v>2017</v>
      </c>
      <c r="C471" s="58" t="s">
        <v>86</v>
      </c>
      <c r="D471" s="72">
        <v>13.221495295457844</v>
      </c>
      <c r="E471" s="73">
        <v>0.42575922540781924</v>
      </c>
      <c r="F471" s="72">
        <v>12.520557515518002</v>
      </c>
      <c r="G471" s="72">
        <v>13.922433075397686</v>
      </c>
      <c r="H471" s="80">
        <v>3.2202047944916337</v>
      </c>
      <c r="I471" s="73">
        <v>1.2834328729926494</v>
      </c>
    </row>
    <row r="472" spans="1:9" x14ac:dyDescent="0.25">
      <c r="A472" s="111"/>
      <c r="B472" s="107"/>
      <c r="C472" s="59" t="s">
        <v>87</v>
      </c>
      <c r="D472" s="77">
        <v>12.454549942789034</v>
      </c>
      <c r="E472" s="78">
        <v>0.41480988054446549</v>
      </c>
      <c r="F472" s="77">
        <v>11.771638335912062</v>
      </c>
      <c r="G472" s="77">
        <v>13.137461549666005</v>
      </c>
      <c r="H472" s="81">
        <v>3.3305890814997547</v>
      </c>
      <c r="I472" s="78">
        <v>1.2844385006996202</v>
      </c>
    </row>
    <row r="473" spans="1:9" x14ac:dyDescent="0.25">
      <c r="A473" s="111"/>
      <c r="B473" s="107"/>
      <c r="C473" s="59" t="s">
        <v>84</v>
      </c>
      <c r="D473" s="77">
        <v>13.175020905251486</v>
      </c>
      <c r="E473" s="78">
        <v>0.39617934954451156</v>
      </c>
      <c r="F473" s="77">
        <v>12.522781195209397</v>
      </c>
      <c r="G473" s="77">
        <v>13.827260615293573</v>
      </c>
      <c r="H473" s="81">
        <v>3.0070491150917018</v>
      </c>
      <c r="I473" s="78">
        <v>1.2009964449683042</v>
      </c>
    </row>
    <row r="474" spans="1:9" x14ac:dyDescent="0.25">
      <c r="A474" s="111"/>
      <c r="B474" s="107"/>
      <c r="C474" s="60" t="s">
        <v>85</v>
      </c>
      <c r="D474" s="82">
        <v>11.959290375112094</v>
      </c>
      <c r="E474" s="83">
        <v>0.38572420184169759</v>
      </c>
      <c r="F474" s="82">
        <v>11.324263229313877</v>
      </c>
      <c r="G474" s="82">
        <v>12.594317520910309</v>
      </c>
      <c r="H474" s="84">
        <v>3.2253101124161159</v>
      </c>
      <c r="I474" s="83">
        <v>1.2185306353455378</v>
      </c>
    </row>
    <row r="475" spans="1:9" x14ac:dyDescent="0.25">
      <c r="A475" s="111"/>
      <c r="B475" s="107">
        <v>2018</v>
      </c>
      <c r="C475" s="58" t="s">
        <v>86</v>
      </c>
      <c r="D475" s="72">
        <v>11.226450593409592</v>
      </c>
      <c r="E475" s="73">
        <v>0.38051342576290981</v>
      </c>
      <c r="F475" s="72">
        <v>10.600002075151226</v>
      </c>
      <c r="G475" s="72">
        <v>11.852899111667957</v>
      </c>
      <c r="H475" s="80">
        <v>3.389436604177348</v>
      </c>
      <c r="I475" s="73">
        <v>1.2388238284411854</v>
      </c>
    </row>
    <row r="476" spans="1:9" x14ac:dyDescent="0.25">
      <c r="A476" s="111"/>
      <c r="B476" s="107"/>
      <c r="C476" s="59" t="s">
        <v>87</v>
      </c>
      <c r="D476" s="77">
        <v>11.455810224024566</v>
      </c>
      <c r="E476" s="78">
        <v>0.38743862808975005</v>
      </c>
      <c r="F476" s="77">
        <v>10.817960576548248</v>
      </c>
      <c r="G476" s="77">
        <v>12.093659871500883</v>
      </c>
      <c r="H476" s="81">
        <v>3.3820272901975339</v>
      </c>
      <c r="I476" s="78">
        <v>1.2535957962236097</v>
      </c>
    </row>
    <row r="477" spans="1:9" x14ac:dyDescent="0.25">
      <c r="A477" s="111"/>
      <c r="B477" s="107"/>
      <c r="C477" s="59" t="s">
        <v>84</v>
      </c>
      <c r="D477" s="77">
        <v>11.110072843130018</v>
      </c>
      <c r="E477" s="78">
        <v>0.37449419182889176</v>
      </c>
      <c r="F477" s="77">
        <v>10.493533936264352</v>
      </c>
      <c r="G477" s="77">
        <v>11.726611749995682</v>
      </c>
      <c r="H477" s="81">
        <v>3.3707627044089326</v>
      </c>
      <c r="I477" s="78">
        <v>1.2294110544384116</v>
      </c>
    </row>
    <row r="478" spans="1:9" x14ac:dyDescent="0.25">
      <c r="A478" s="111"/>
      <c r="B478" s="107"/>
      <c r="C478" s="60" t="s">
        <v>85</v>
      </c>
      <c r="D478" s="82">
        <v>11.013243629423359</v>
      </c>
      <c r="E478" s="83">
        <v>0.36671812067014703</v>
      </c>
      <c r="F478" s="82">
        <v>10.409506657852095</v>
      </c>
      <c r="G478" s="82">
        <v>11.616980600994625</v>
      </c>
      <c r="H478" s="84">
        <v>3.3297921394421017</v>
      </c>
      <c r="I478" s="83">
        <v>1.2144650708944571</v>
      </c>
    </row>
    <row r="479" spans="1:9" x14ac:dyDescent="0.25">
      <c r="A479" s="111"/>
      <c r="B479" s="107">
        <v>2019</v>
      </c>
      <c r="C479" s="49" t="s">
        <v>86</v>
      </c>
      <c r="D479" s="72">
        <v>10.537076007597079</v>
      </c>
      <c r="E479" s="73">
        <v>0.3657183119787652</v>
      </c>
      <c r="F479" s="72">
        <v>9.9349850454195767</v>
      </c>
      <c r="G479" s="72">
        <v>11.139166969774582</v>
      </c>
      <c r="H479" s="80">
        <v>3.4707760645845922</v>
      </c>
      <c r="I479" s="73">
        <v>1.2405283235050648</v>
      </c>
    </row>
    <row r="480" spans="1:9" x14ac:dyDescent="0.25">
      <c r="A480" s="111"/>
      <c r="B480" s="107"/>
      <c r="C480" s="51" t="s">
        <v>87</v>
      </c>
      <c r="D480" s="77">
        <v>11.193266184806548</v>
      </c>
      <c r="E480" s="78">
        <v>0.37628862852844813</v>
      </c>
      <c r="F480" s="77">
        <v>10.573773053108235</v>
      </c>
      <c r="G480" s="77">
        <v>11.812759316504861</v>
      </c>
      <c r="H480" s="81">
        <v>3.3617410889344583</v>
      </c>
      <c r="I480" s="78">
        <v>1.2479650689445194</v>
      </c>
    </row>
    <row r="481" spans="1:9" x14ac:dyDescent="0.25">
      <c r="A481" s="111"/>
      <c r="B481" s="107"/>
      <c r="C481" s="51" t="s">
        <v>84</v>
      </c>
      <c r="D481" s="77">
        <v>11.478244163868577</v>
      </c>
      <c r="E481" s="78">
        <v>0.37796033622547254</v>
      </c>
      <c r="F481" s="77">
        <v>10.855998859082908</v>
      </c>
      <c r="G481" s="77">
        <v>12.100489468654246</v>
      </c>
      <c r="H481" s="81">
        <v>3.2928410550389136</v>
      </c>
      <c r="I481" s="78">
        <v>1.2353227204595068</v>
      </c>
    </row>
    <row r="482" spans="1:9" x14ac:dyDescent="0.25">
      <c r="A482" s="111"/>
      <c r="B482" s="107"/>
      <c r="C482" s="55" t="s">
        <v>85</v>
      </c>
      <c r="D482" s="82">
        <v>9.8943432653194936</v>
      </c>
      <c r="E482" s="83">
        <v>0.32434300971092678</v>
      </c>
      <c r="F482" s="82">
        <v>9.3603648217507889</v>
      </c>
      <c r="G482" s="82">
        <v>10.4283217088882</v>
      </c>
      <c r="H482" s="84">
        <v>3.2780650621631082</v>
      </c>
      <c r="I482" s="83">
        <v>1.0547925678893102</v>
      </c>
    </row>
    <row r="483" spans="1:9" ht="16.5" customHeight="1" x14ac:dyDescent="0.25">
      <c r="A483" s="111"/>
      <c r="B483" s="107">
        <v>2020</v>
      </c>
      <c r="C483" s="49" t="s">
        <v>86</v>
      </c>
      <c r="D483" s="72">
        <v>12.497935902701371</v>
      </c>
      <c r="E483" s="73">
        <v>0.46036890420765569</v>
      </c>
      <c r="F483" s="72">
        <v>11.740012767082295</v>
      </c>
      <c r="G483" s="72">
        <v>13.255859038320446</v>
      </c>
      <c r="H483" s="80">
        <v>3.6835594916769341</v>
      </c>
      <c r="I483" s="73">
        <v>1.35387549563404</v>
      </c>
    </row>
    <row r="484" spans="1:9" x14ac:dyDescent="0.25">
      <c r="A484" s="111"/>
      <c r="B484" s="107"/>
      <c r="C484" s="51" t="s">
        <v>87</v>
      </c>
      <c r="D484" s="77">
        <v>15.544819749265518</v>
      </c>
      <c r="E484" s="78">
        <v>0.5596469867457069</v>
      </c>
      <c r="F484" s="77">
        <v>14.62344801330361</v>
      </c>
      <c r="G484" s="77">
        <v>16.466191485227423</v>
      </c>
      <c r="H484" s="81">
        <v>3.60021535001813</v>
      </c>
      <c r="I484" s="78">
        <v>1.4039867757669111</v>
      </c>
    </row>
    <row r="485" spans="1:9" ht="16.5" customHeight="1" x14ac:dyDescent="0.25">
      <c r="A485" s="111"/>
      <c r="B485" s="107"/>
      <c r="C485" s="59" t="s">
        <v>84</v>
      </c>
      <c r="D485" s="77">
        <v>16.813897748777155</v>
      </c>
      <c r="E485" s="78">
        <v>0.4842043665918484</v>
      </c>
      <c r="F485" s="77">
        <v>16.016733369398899</v>
      </c>
      <c r="G485" s="77">
        <v>17.611062128155407</v>
      </c>
      <c r="H485" s="81">
        <v>2.8797865541145198</v>
      </c>
      <c r="I485" s="78">
        <v>1.2101514938484008</v>
      </c>
    </row>
    <row r="486" spans="1:9" x14ac:dyDescent="0.25">
      <c r="A486" s="111"/>
      <c r="B486" s="107"/>
      <c r="C486" s="51" t="s">
        <v>85</v>
      </c>
      <c r="D486" s="77">
        <v>14.968846303504623</v>
      </c>
      <c r="E486" s="78">
        <v>0.47974548504100284</v>
      </c>
      <c r="F486" s="77">
        <v>14.179018562712592</v>
      </c>
      <c r="G486" s="77">
        <v>15.758674044296656</v>
      </c>
      <c r="H486" s="78">
        <v>3.2049596563008405</v>
      </c>
      <c r="I486" s="78">
        <v>1.256531414173756</v>
      </c>
    </row>
    <row r="487" spans="1:9" x14ac:dyDescent="0.25">
      <c r="A487" s="111"/>
      <c r="B487" s="107">
        <v>2021</v>
      </c>
      <c r="C487" s="49" t="s">
        <v>86</v>
      </c>
      <c r="D487" s="72">
        <v>15.631008754088088</v>
      </c>
      <c r="E487" s="73">
        <v>0.46325237104048206</v>
      </c>
      <c r="F487" s="72">
        <v>14.868342454958675</v>
      </c>
      <c r="G487" s="72">
        <v>16.393675053217503</v>
      </c>
      <c r="H487" s="80">
        <v>2.9636754628476836</v>
      </c>
      <c r="I487" s="73">
        <v>1.2350125920446322</v>
      </c>
    </row>
    <row r="488" spans="1:9" x14ac:dyDescent="0.25">
      <c r="A488" s="111"/>
      <c r="B488" s="107"/>
      <c r="C488" s="51" t="s">
        <v>87</v>
      </c>
      <c r="D488" s="77">
        <v>14.812364296815469</v>
      </c>
      <c r="E488" s="78">
        <v>0.47080212072349237</v>
      </c>
      <c r="F488" s="77">
        <v>14.037268617913726</v>
      </c>
      <c r="G488" s="77">
        <v>15.587459975717213</v>
      </c>
      <c r="H488" s="81">
        <v>3.1784400605426018</v>
      </c>
      <c r="I488" s="78">
        <v>1.2909665603956173</v>
      </c>
    </row>
    <row r="489" spans="1:9" x14ac:dyDescent="0.25">
      <c r="A489" s="111"/>
      <c r="B489" s="107"/>
      <c r="C489" s="59" t="s">
        <v>84</v>
      </c>
      <c r="D489" s="77">
        <v>13.576660383702036</v>
      </c>
      <c r="E489" s="78">
        <v>0.41829032294213553</v>
      </c>
      <c r="F489" s="77">
        <v>12.88801645546179</v>
      </c>
      <c r="G489" s="77">
        <v>14.26530431194228</v>
      </c>
      <c r="H489" s="81">
        <v>3.0809515088428365</v>
      </c>
      <c r="I489" s="78">
        <v>1.1915083248300051</v>
      </c>
    </row>
    <row r="490" spans="1:9" x14ac:dyDescent="0.25">
      <c r="A490" s="111"/>
      <c r="B490" s="107"/>
      <c r="C490" s="59" t="s">
        <v>85</v>
      </c>
      <c r="D490" s="77">
        <v>13.22821842279577</v>
      </c>
      <c r="E490" s="78">
        <v>0.44045634349889234</v>
      </c>
      <c r="F490" s="77">
        <v>12.503078743020286</v>
      </c>
      <c r="G490" s="77">
        <v>13.953358102571256</v>
      </c>
      <c r="H490" s="81">
        <v>3.3296724428126154</v>
      </c>
      <c r="I490" s="78">
        <v>1.2980508596350946</v>
      </c>
    </row>
    <row r="491" spans="1:9" x14ac:dyDescent="0.25">
      <c r="A491" s="111"/>
      <c r="B491" s="107">
        <v>2022</v>
      </c>
      <c r="C491" s="49" t="s">
        <v>86</v>
      </c>
      <c r="D491" s="72">
        <v>12.63766938162755</v>
      </c>
      <c r="E491" s="73">
        <v>0.42253717223714971</v>
      </c>
      <c r="F491" s="72">
        <v>11.942028864322291</v>
      </c>
      <c r="G491" s="72">
        <v>13.333309898932811</v>
      </c>
      <c r="H491" s="80">
        <v>3.343473859598098</v>
      </c>
      <c r="I491" s="73">
        <v>1.2512142392541277</v>
      </c>
    </row>
    <row r="492" spans="1:9" x14ac:dyDescent="0.25">
      <c r="A492" s="111"/>
      <c r="B492" s="107"/>
      <c r="C492" s="51" t="s">
        <v>87</v>
      </c>
      <c r="D492" s="77">
        <v>11.334985729929784</v>
      </c>
      <c r="E492" s="78">
        <v>0.4060211604627964</v>
      </c>
      <c r="F492" s="77">
        <v>10.666535619086719</v>
      </c>
      <c r="G492" s="77">
        <v>12.003435840772847</v>
      </c>
      <c r="H492" s="81">
        <v>3.582017394081991</v>
      </c>
      <c r="I492" s="78">
        <v>1.241456352491527</v>
      </c>
    </row>
    <row r="493" spans="1:9" x14ac:dyDescent="0.25">
      <c r="A493" s="111"/>
      <c r="B493" s="107"/>
      <c r="C493" s="59" t="s">
        <v>84</v>
      </c>
      <c r="D493" s="77">
        <v>11.715025869933301</v>
      </c>
      <c r="E493" s="78">
        <v>0.4238039895763166</v>
      </c>
      <c r="F493" s="77">
        <v>11.0173028025104</v>
      </c>
      <c r="G493" s="77">
        <v>12.412748937356204</v>
      </c>
      <c r="H493" s="81">
        <v>3.6176103602469425</v>
      </c>
      <c r="I493" s="78">
        <v>1.2702320198132566</v>
      </c>
    </row>
    <row r="494" spans="1:9" x14ac:dyDescent="0.25">
      <c r="A494" s="111"/>
      <c r="B494" s="107"/>
      <c r="C494" s="59" t="s">
        <v>85</v>
      </c>
      <c r="D494" s="77">
        <v>10.995768632853913</v>
      </c>
      <c r="E494" s="78">
        <v>0.41374408121615786</v>
      </c>
      <c r="F494" s="77">
        <v>10.314608132921107</v>
      </c>
      <c r="G494" s="77">
        <v>11.676929132786718</v>
      </c>
      <c r="H494" s="81">
        <v>3.7627572480921878</v>
      </c>
      <c r="I494" s="78">
        <v>1.2910217243667872</v>
      </c>
    </row>
    <row r="495" spans="1:9" x14ac:dyDescent="0.25">
      <c r="A495" s="111"/>
      <c r="B495" s="107">
        <v>2023</v>
      </c>
      <c r="C495" s="91" t="s">
        <v>86</v>
      </c>
      <c r="D495" s="72">
        <v>11.745913650998926</v>
      </c>
      <c r="E495" s="73">
        <v>0.39796853437043472</v>
      </c>
      <c r="F495" s="72">
        <v>11.090724381033985</v>
      </c>
      <c r="G495" s="72">
        <v>12.401102920963867</v>
      </c>
      <c r="H495" s="73">
        <v>3.3881445598451991</v>
      </c>
      <c r="I495" s="73">
        <v>1.2008349905104729</v>
      </c>
    </row>
    <row r="496" spans="1:9" x14ac:dyDescent="0.25">
      <c r="A496" s="111"/>
      <c r="B496" s="107"/>
      <c r="C496" s="51" t="s">
        <v>87</v>
      </c>
      <c r="D496" s="77">
        <v>11.798823672547519</v>
      </c>
      <c r="E496" s="78">
        <v>0.41653579531578422</v>
      </c>
      <c r="F496" s="77">
        <v>11.113065883091393</v>
      </c>
      <c r="G496" s="77">
        <v>12.484581462003645</v>
      </c>
      <c r="H496" s="78">
        <v>3.5303162999625428</v>
      </c>
      <c r="I496" s="78">
        <v>1.2358278243845391</v>
      </c>
    </row>
    <row r="497" spans="1:11" x14ac:dyDescent="0.25">
      <c r="A497" s="111"/>
      <c r="B497" s="107"/>
      <c r="C497" s="59" t="s">
        <v>84</v>
      </c>
      <c r="D497" s="77">
        <v>11.774893096875333</v>
      </c>
      <c r="E497" s="78">
        <v>0.4183456464988729</v>
      </c>
      <c r="F497" s="77">
        <v>11.086157488757571</v>
      </c>
      <c r="G497" s="77">
        <v>12.463628704993095</v>
      </c>
      <c r="H497" s="78">
        <v>3.552861525425552</v>
      </c>
      <c r="I497" s="78">
        <v>1.2427779108241472</v>
      </c>
    </row>
    <row r="498" spans="1:11" x14ac:dyDescent="0.25">
      <c r="A498" s="111"/>
      <c r="B498" s="107"/>
      <c r="C498" s="59" t="s">
        <v>85</v>
      </c>
      <c r="D498" s="77">
        <v>10.690485553784802</v>
      </c>
      <c r="E498" s="78">
        <v>0.39947754910170308</v>
      </c>
      <c r="F498" s="77">
        <v>10.032811941027008</v>
      </c>
      <c r="G498" s="77">
        <v>11.348159166542597</v>
      </c>
      <c r="H498" s="78">
        <v>3.7367577655092958</v>
      </c>
      <c r="I498" s="78">
        <v>1.2340714801053607</v>
      </c>
    </row>
    <row r="499" spans="1:11" x14ac:dyDescent="0.25">
      <c r="A499" s="111"/>
      <c r="B499" s="107">
        <v>2024</v>
      </c>
      <c r="C499" s="91" t="s">
        <v>86</v>
      </c>
      <c r="D499" s="72">
        <v>10.860589052221117</v>
      </c>
      <c r="E499" s="73">
        <v>0.39228491804257232</v>
      </c>
      <c r="F499" s="72">
        <v>10.214757478982547</v>
      </c>
      <c r="G499" s="72">
        <v>11.506420625459688</v>
      </c>
      <c r="H499" s="73">
        <v>3.6120040649392351</v>
      </c>
      <c r="I499" s="73">
        <v>1.1938726629970344</v>
      </c>
    </row>
    <row r="500" spans="1:11" x14ac:dyDescent="0.25">
      <c r="A500" s="111"/>
      <c r="B500" s="107"/>
      <c r="C500" s="51" t="s">
        <v>87</v>
      </c>
      <c r="D500" s="77">
        <v>10.833726088844738</v>
      </c>
      <c r="E500" s="78">
        <v>0.42755768619655704</v>
      </c>
      <c r="F500" s="77">
        <v>10.129822565910183</v>
      </c>
      <c r="G500" s="77">
        <v>11.537629611779291</v>
      </c>
      <c r="H500" s="78">
        <v>3.9465432547422838</v>
      </c>
      <c r="I500" s="78">
        <v>1.2968637726525793</v>
      </c>
    </row>
    <row r="501" spans="1:11" ht="18" x14ac:dyDescent="0.25">
      <c r="A501" s="113"/>
      <c r="B501" s="108">
        <v>2024</v>
      </c>
      <c r="C501" s="51" t="s">
        <v>160</v>
      </c>
      <c r="D501" s="82">
        <v>9.9350927020763269</v>
      </c>
      <c r="E501" s="83">
        <v>0.39067730484231239</v>
      </c>
      <c r="F501" s="82">
        <v>9.2919066710745177</v>
      </c>
      <c r="G501" s="82">
        <v>10.578278733078136</v>
      </c>
      <c r="H501" s="83">
        <v>3.9322965226148825</v>
      </c>
      <c r="I501" s="83">
        <v>1.2277304366939483</v>
      </c>
    </row>
    <row r="502" spans="1:11" ht="15" customHeight="1" x14ac:dyDescent="0.25">
      <c r="A502" s="110" t="s">
        <v>118</v>
      </c>
      <c r="B502" s="132">
        <v>2014</v>
      </c>
      <c r="C502" s="71" t="s">
        <v>84</v>
      </c>
      <c r="D502" s="72">
        <v>24.550314176171359</v>
      </c>
      <c r="E502" s="73">
        <v>0.51986372514425006</v>
      </c>
      <c r="F502" s="74">
        <v>23.694449866889915</v>
      </c>
      <c r="G502" s="72">
        <v>25.406178485452806</v>
      </c>
      <c r="H502" s="75">
        <v>2.1175440827915435</v>
      </c>
      <c r="I502" s="73">
        <v>1.2151307306407646</v>
      </c>
      <c r="J502" s="40"/>
      <c r="K502" s="40"/>
    </row>
    <row r="503" spans="1:11" x14ac:dyDescent="0.25">
      <c r="A503" s="111"/>
      <c r="B503" s="107"/>
      <c r="C503" s="76" t="s">
        <v>85</v>
      </c>
      <c r="D503" s="77">
        <v>22.364788769034362</v>
      </c>
      <c r="E503" s="78">
        <v>0.52377821213806397</v>
      </c>
      <c r="F503" s="96">
        <v>21.502479944498035</v>
      </c>
      <c r="G503" s="77">
        <v>23.227097593570694</v>
      </c>
      <c r="H503" s="79">
        <v>2.3419770137211047</v>
      </c>
      <c r="I503" s="78">
        <v>1.2588145077846482</v>
      </c>
    </row>
    <row r="504" spans="1:11" x14ac:dyDescent="0.25">
      <c r="A504" s="111"/>
      <c r="B504" s="107">
        <v>2015</v>
      </c>
      <c r="C504" s="58" t="s">
        <v>86</v>
      </c>
      <c r="D504" s="72">
        <v>20.682402777349964</v>
      </c>
      <c r="E504" s="73">
        <v>0.50591564030703473</v>
      </c>
      <c r="F504" s="72">
        <v>19.849501539769065</v>
      </c>
      <c r="G504" s="72">
        <v>21.515304014930859</v>
      </c>
      <c r="H504" s="80">
        <v>2.4461163712616649</v>
      </c>
      <c r="I504" s="73">
        <v>1.2501804613769296</v>
      </c>
    </row>
    <row r="505" spans="1:11" x14ac:dyDescent="0.25">
      <c r="A505" s="111"/>
      <c r="B505" s="107"/>
      <c r="C505" s="59" t="s">
        <v>87</v>
      </c>
      <c r="D505" s="77">
        <v>21.025350667297012</v>
      </c>
      <c r="E505" s="78">
        <v>0.53294767052987813</v>
      </c>
      <c r="F505" s="77">
        <v>20.147945940135788</v>
      </c>
      <c r="G505" s="77">
        <v>21.902755394458239</v>
      </c>
      <c r="H505" s="81">
        <v>2.5347861206368791</v>
      </c>
      <c r="I505" s="78">
        <v>1.309505366252937</v>
      </c>
    </row>
    <row r="506" spans="1:11" x14ac:dyDescent="0.25">
      <c r="A506" s="111"/>
      <c r="B506" s="107"/>
      <c r="C506" s="59" t="s">
        <v>84</v>
      </c>
      <c r="D506" s="77">
        <v>21.07723925704375</v>
      </c>
      <c r="E506" s="78">
        <v>0.51772052622379683</v>
      </c>
      <c r="F506" s="77">
        <v>20.224903348331509</v>
      </c>
      <c r="G506" s="77">
        <v>21.929575165755992</v>
      </c>
      <c r="H506" s="81">
        <v>2.4563014155223439</v>
      </c>
      <c r="I506" s="78">
        <v>1.2798082822589123</v>
      </c>
    </row>
    <row r="507" spans="1:11" x14ac:dyDescent="0.25">
      <c r="A507" s="111"/>
      <c r="B507" s="107"/>
      <c r="C507" s="60" t="s">
        <v>85</v>
      </c>
      <c r="D507" s="82">
        <v>20.200278042821228</v>
      </c>
      <c r="E507" s="83">
        <v>0.52241476691158151</v>
      </c>
      <c r="F507" s="82">
        <v>19.340213891360875</v>
      </c>
      <c r="G507" s="82">
        <v>21.060342194281585</v>
      </c>
      <c r="H507" s="84">
        <v>2.5861761199729485</v>
      </c>
      <c r="I507" s="83">
        <v>1.318448296346437</v>
      </c>
    </row>
    <row r="508" spans="1:11" x14ac:dyDescent="0.25">
      <c r="A508" s="111"/>
      <c r="B508" s="107">
        <v>2016</v>
      </c>
      <c r="C508" s="58" t="s">
        <v>86</v>
      </c>
      <c r="D508" s="72">
        <v>20.271391422377317</v>
      </c>
      <c r="E508" s="73">
        <v>0.49921839043029326</v>
      </c>
      <c r="F508" s="72">
        <v>19.44951603034518</v>
      </c>
      <c r="G508" s="72">
        <v>21.093266814409454</v>
      </c>
      <c r="H508" s="80">
        <v>2.4626745151751783</v>
      </c>
      <c r="I508" s="73">
        <v>1.2589242845313262</v>
      </c>
    </row>
    <row r="509" spans="1:11" x14ac:dyDescent="0.25">
      <c r="A509" s="111"/>
      <c r="B509" s="107"/>
      <c r="C509" s="59" t="s">
        <v>87</v>
      </c>
      <c r="D509" s="77">
        <v>19.39491188998284</v>
      </c>
      <c r="E509" s="78">
        <v>0.48968365683031251</v>
      </c>
      <c r="F509" s="77">
        <v>18.588733762045184</v>
      </c>
      <c r="G509" s="77">
        <v>20.2010900179205</v>
      </c>
      <c r="H509" s="81">
        <v>2.5248047508956524</v>
      </c>
      <c r="I509" s="78">
        <v>1.2636341083975178</v>
      </c>
    </row>
    <row r="510" spans="1:11" x14ac:dyDescent="0.25">
      <c r="A510" s="111"/>
      <c r="B510" s="107"/>
      <c r="C510" s="59" t="s">
        <v>84</v>
      </c>
      <c r="D510" s="77">
        <v>18.587835190424641</v>
      </c>
      <c r="E510" s="78">
        <v>0.47940709606977239</v>
      </c>
      <c r="F510" s="77">
        <v>17.798575614699232</v>
      </c>
      <c r="G510" s="77">
        <v>19.377094766150048</v>
      </c>
      <c r="H510" s="81">
        <v>2.5791443229318856</v>
      </c>
      <c r="I510" s="78">
        <v>1.2547467471627716</v>
      </c>
    </row>
    <row r="511" spans="1:11" x14ac:dyDescent="0.25">
      <c r="A511" s="111"/>
      <c r="B511" s="107"/>
      <c r="C511" s="60" t="s">
        <v>85</v>
      </c>
      <c r="D511" s="82">
        <v>18.473347874806851</v>
      </c>
      <c r="E511" s="83">
        <v>0.52368851519716775</v>
      </c>
      <c r="F511" s="82">
        <v>17.611186720528423</v>
      </c>
      <c r="G511" s="82">
        <v>19.335509029085284</v>
      </c>
      <c r="H511" s="84">
        <v>2.834832747946848</v>
      </c>
      <c r="I511" s="83">
        <v>1.3746761400905594</v>
      </c>
    </row>
    <row r="512" spans="1:11" x14ac:dyDescent="0.25">
      <c r="A512" s="111"/>
      <c r="B512" s="107">
        <v>2017</v>
      </c>
      <c r="C512" s="58" t="s">
        <v>86</v>
      </c>
      <c r="D512" s="72">
        <v>18.42321170844378</v>
      </c>
      <c r="E512" s="73">
        <v>0.50610238114444195</v>
      </c>
      <c r="F512" s="72">
        <v>17.59000303487516</v>
      </c>
      <c r="G512" s="72">
        <v>19.256420382012404</v>
      </c>
      <c r="H512" s="80">
        <v>2.7470909478420831</v>
      </c>
      <c r="I512" s="73">
        <v>1.3332257313155651</v>
      </c>
    </row>
    <row r="513" spans="1:9" x14ac:dyDescent="0.25">
      <c r="A513" s="111"/>
      <c r="B513" s="107"/>
      <c r="C513" s="59" t="s">
        <v>87</v>
      </c>
      <c r="D513" s="77">
        <v>16.807442086642844</v>
      </c>
      <c r="E513" s="78">
        <v>0.49467832401027784</v>
      </c>
      <c r="F513" s="77">
        <v>15.993041116507674</v>
      </c>
      <c r="G513" s="77">
        <v>17.621843056778012</v>
      </c>
      <c r="H513" s="81">
        <v>2.9432100462414028</v>
      </c>
      <c r="I513" s="78">
        <v>1.3527353533785587</v>
      </c>
    </row>
    <row r="514" spans="1:9" x14ac:dyDescent="0.25">
      <c r="A514" s="111"/>
      <c r="B514" s="107"/>
      <c r="C514" s="59" t="s">
        <v>84</v>
      </c>
      <c r="D514" s="77">
        <v>17.159917435434739</v>
      </c>
      <c r="E514" s="78">
        <v>0.4622066983940058</v>
      </c>
      <c r="F514" s="77">
        <v>16.398975293229149</v>
      </c>
      <c r="G514" s="77">
        <v>17.920859577640329</v>
      </c>
      <c r="H514" s="81">
        <v>2.6935251881781328</v>
      </c>
      <c r="I514" s="78">
        <v>1.2569160271246278</v>
      </c>
    </row>
    <row r="515" spans="1:9" x14ac:dyDescent="0.25">
      <c r="A515" s="111"/>
      <c r="B515" s="107"/>
      <c r="C515" s="60" t="s">
        <v>85</v>
      </c>
      <c r="D515" s="82">
        <v>15.550905430703857</v>
      </c>
      <c r="E515" s="83">
        <v>0.45346127971778372</v>
      </c>
      <c r="F515" s="82">
        <v>14.804361084214108</v>
      </c>
      <c r="G515" s="82">
        <v>16.297449777193606</v>
      </c>
      <c r="H515" s="84">
        <v>2.9159799198731249</v>
      </c>
      <c r="I515" s="83">
        <v>1.282681722310848</v>
      </c>
    </row>
    <row r="516" spans="1:9" x14ac:dyDescent="0.25">
      <c r="A516" s="111"/>
      <c r="B516" s="107">
        <v>2018</v>
      </c>
      <c r="C516" s="58" t="s">
        <v>86</v>
      </c>
      <c r="D516" s="72">
        <v>15.704605655482451</v>
      </c>
      <c r="E516" s="73">
        <v>0.45307862705209884</v>
      </c>
      <c r="F516" s="72">
        <v>14.958691279393733</v>
      </c>
      <c r="G516" s="72">
        <v>16.45052003157117</v>
      </c>
      <c r="H516" s="80">
        <v>2.8850048004480131</v>
      </c>
      <c r="I516" s="73">
        <v>1.27999827965079</v>
      </c>
    </row>
    <row r="517" spans="1:9" x14ac:dyDescent="0.25">
      <c r="A517" s="111"/>
      <c r="B517" s="107"/>
      <c r="C517" s="59" t="s">
        <v>87</v>
      </c>
      <c r="D517" s="77">
        <v>16.860026245936478</v>
      </c>
      <c r="E517" s="78">
        <v>0.47639705041388508</v>
      </c>
      <c r="F517" s="77">
        <v>16.075722181668361</v>
      </c>
      <c r="G517" s="77">
        <v>17.644330310204591</v>
      </c>
      <c r="H517" s="81">
        <v>2.8256008826125285</v>
      </c>
      <c r="I517" s="78">
        <v>1.3120930865375742</v>
      </c>
    </row>
    <row r="518" spans="1:9" x14ac:dyDescent="0.25">
      <c r="A518" s="111"/>
      <c r="B518" s="107"/>
      <c r="C518" s="59" t="s">
        <v>84</v>
      </c>
      <c r="D518" s="77">
        <v>15.560238368433282</v>
      </c>
      <c r="E518" s="78">
        <v>0.48294476871478453</v>
      </c>
      <c r="F518" s="77">
        <v>14.765154636090779</v>
      </c>
      <c r="G518" s="77">
        <v>16.355322100775783</v>
      </c>
      <c r="H518" s="81">
        <v>3.1037106069950964</v>
      </c>
      <c r="I518" s="78">
        <v>1.3757902309681656</v>
      </c>
    </row>
    <row r="519" spans="1:9" x14ac:dyDescent="0.25">
      <c r="A519" s="111"/>
      <c r="B519" s="107"/>
      <c r="C519" s="60" t="s">
        <v>85</v>
      </c>
      <c r="D519" s="82">
        <v>15.237697165621247</v>
      </c>
      <c r="E519" s="83">
        <v>0.46187461295367582</v>
      </c>
      <c r="F519" s="82">
        <v>14.477301743762286</v>
      </c>
      <c r="G519" s="82">
        <v>15.998092587480208</v>
      </c>
      <c r="H519" s="84">
        <v>3.0311313312863373</v>
      </c>
      <c r="I519" s="83">
        <v>1.3324042800610154</v>
      </c>
    </row>
    <row r="520" spans="1:9" x14ac:dyDescent="0.25">
      <c r="A520" s="111"/>
      <c r="B520" s="107">
        <v>2019</v>
      </c>
      <c r="C520" s="49" t="s">
        <v>86</v>
      </c>
      <c r="D520" s="72">
        <v>15.585321443246066</v>
      </c>
      <c r="E520" s="73">
        <v>0.4626947179609423</v>
      </c>
      <c r="F520" s="72">
        <v>14.823575862544253</v>
      </c>
      <c r="G520" s="72">
        <v>16.347067023947879</v>
      </c>
      <c r="H520" s="80">
        <v>2.9687852101468981</v>
      </c>
      <c r="I520" s="73">
        <v>1.3285235360097305</v>
      </c>
    </row>
    <row r="521" spans="1:9" x14ac:dyDescent="0.25">
      <c r="A521" s="111"/>
      <c r="B521" s="107"/>
      <c r="C521" s="51" t="s">
        <v>87</v>
      </c>
      <c r="D521" s="77">
        <v>16.204040329157348</v>
      </c>
      <c r="E521" s="78">
        <v>0.46038840586816521</v>
      </c>
      <c r="F521" s="77">
        <v>15.446091686212105</v>
      </c>
      <c r="G521" s="77">
        <v>16.961988972102592</v>
      </c>
      <c r="H521" s="81">
        <v>2.8411951372383841</v>
      </c>
      <c r="I521" s="78">
        <v>1.3066855888305442</v>
      </c>
    </row>
    <row r="522" spans="1:9" x14ac:dyDescent="0.25">
      <c r="A522" s="111"/>
      <c r="B522" s="107"/>
      <c r="C522" s="51" t="s">
        <v>84</v>
      </c>
      <c r="D522" s="77">
        <v>16.482966411315573</v>
      </c>
      <c r="E522" s="78">
        <v>0.45050850981186613</v>
      </c>
      <c r="F522" s="77">
        <v>15.741283281821284</v>
      </c>
      <c r="G522" s="77">
        <v>17.22464954080986</v>
      </c>
      <c r="H522" s="81">
        <v>2.7331761684753033</v>
      </c>
      <c r="I522" s="78">
        <v>1.2663333159665104</v>
      </c>
    </row>
    <row r="523" spans="1:9" x14ac:dyDescent="0.25">
      <c r="A523" s="111"/>
      <c r="B523" s="107"/>
      <c r="C523" s="55" t="s">
        <v>85</v>
      </c>
      <c r="D523" s="82">
        <v>14.267167044764612</v>
      </c>
      <c r="E523" s="83">
        <v>0.41290576020809894</v>
      </c>
      <c r="F523" s="82">
        <v>13.587384319146507</v>
      </c>
      <c r="G523" s="82">
        <v>14.946949770382718</v>
      </c>
      <c r="H523" s="84">
        <v>2.8940977484357431</v>
      </c>
      <c r="I523" s="83">
        <v>1.1469685157340712</v>
      </c>
    </row>
    <row r="524" spans="1:9" ht="16.5" customHeight="1" x14ac:dyDescent="0.25">
      <c r="A524" s="111"/>
      <c r="B524" s="107">
        <v>2020</v>
      </c>
      <c r="C524" s="49" t="s">
        <v>86</v>
      </c>
      <c r="D524" s="72">
        <v>16.949501327340695</v>
      </c>
      <c r="E524" s="73">
        <v>0.53441605498955169</v>
      </c>
      <c r="F524" s="72">
        <v>16.069671502995835</v>
      </c>
      <c r="G524" s="72">
        <v>17.829331151685558</v>
      </c>
      <c r="H524" s="80">
        <v>3.1529898412261974</v>
      </c>
      <c r="I524" s="73">
        <v>1.3863861038313325</v>
      </c>
    </row>
    <row r="525" spans="1:9" x14ac:dyDescent="0.25">
      <c r="A525" s="111"/>
      <c r="B525" s="107"/>
      <c r="C525" s="51" t="s">
        <v>87</v>
      </c>
      <c r="D525" s="77">
        <v>18.33221872671476</v>
      </c>
      <c r="E525" s="78">
        <v>0.59954542073476447</v>
      </c>
      <c r="F525" s="77">
        <v>17.345160423582318</v>
      </c>
      <c r="G525" s="77">
        <v>19.319277029847203</v>
      </c>
      <c r="H525" s="81">
        <v>3.2704465819026725</v>
      </c>
      <c r="I525" s="78">
        <v>1.4086339829213437</v>
      </c>
    </row>
    <row r="526" spans="1:9" ht="16.5" customHeight="1" x14ac:dyDescent="0.25">
      <c r="A526" s="111"/>
      <c r="B526" s="107"/>
      <c r="C526" s="59" t="s">
        <v>84</v>
      </c>
      <c r="D526" s="77">
        <v>21.068466364274162</v>
      </c>
      <c r="E526" s="78">
        <v>0.56034553619161831</v>
      </c>
      <c r="F526" s="77">
        <v>20.14594783198655</v>
      </c>
      <c r="G526" s="77">
        <v>21.990984896561777</v>
      </c>
      <c r="H526" s="81">
        <v>2.6596408419257189</v>
      </c>
      <c r="I526" s="78">
        <v>1.284688648724879</v>
      </c>
    </row>
    <row r="527" spans="1:9" x14ac:dyDescent="0.25">
      <c r="A527" s="111"/>
      <c r="B527" s="107"/>
      <c r="C527" s="51" t="s">
        <v>85</v>
      </c>
      <c r="D527" s="77">
        <v>18.479166985420157</v>
      </c>
      <c r="E527" s="78">
        <v>0.54530714220509868</v>
      </c>
      <c r="F527" s="77">
        <v>17.581401979609211</v>
      </c>
      <c r="G527" s="77">
        <v>19.376931991231107</v>
      </c>
      <c r="H527" s="78">
        <v>2.9509292417528314</v>
      </c>
      <c r="I527" s="78">
        <v>1.3132957632402091</v>
      </c>
    </row>
    <row r="528" spans="1:9" x14ac:dyDescent="0.25">
      <c r="A528" s="111"/>
      <c r="B528" s="107">
        <v>2021</v>
      </c>
      <c r="C528" s="49" t="s">
        <v>86</v>
      </c>
      <c r="D528" s="72">
        <v>19.617846037281268</v>
      </c>
      <c r="E528" s="73">
        <v>0.53341353860856311</v>
      </c>
      <c r="F528" s="72">
        <v>18.739671299648752</v>
      </c>
      <c r="G528" s="72">
        <v>20.496020774913788</v>
      </c>
      <c r="H528" s="80">
        <v>2.7190219435654517</v>
      </c>
      <c r="I528" s="73">
        <v>1.3004606626934558</v>
      </c>
    </row>
    <row r="529" spans="1:9" x14ac:dyDescent="0.25">
      <c r="A529" s="111"/>
      <c r="B529" s="107"/>
      <c r="C529" s="51" t="s">
        <v>87</v>
      </c>
      <c r="D529" s="77">
        <v>18.566783483407239</v>
      </c>
      <c r="E529" s="78">
        <v>0.51371716919997878</v>
      </c>
      <c r="F529" s="77">
        <v>17.721035470605923</v>
      </c>
      <c r="G529" s="77">
        <v>19.412531496208558</v>
      </c>
      <c r="H529" s="81">
        <v>2.76686142033744</v>
      </c>
      <c r="I529" s="78">
        <v>1.2876049414189885</v>
      </c>
    </row>
    <row r="530" spans="1:9" x14ac:dyDescent="0.25">
      <c r="A530" s="111"/>
      <c r="B530" s="107"/>
      <c r="C530" s="59" t="s">
        <v>84</v>
      </c>
      <c r="D530" s="77">
        <v>17.441962577336998</v>
      </c>
      <c r="E530" s="78">
        <v>0.48955562455753221</v>
      </c>
      <c r="F530" s="77">
        <v>16.635992441532437</v>
      </c>
      <c r="G530" s="77">
        <v>18.247932713141559</v>
      </c>
      <c r="H530" s="81">
        <v>2.8067691487518176</v>
      </c>
      <c r="I530" s="78">
        <v>1.2590215738688764</v>
      </c>
    </row>
    <row r="531" spans="1:9" x14ac:dyDescent="0.25">
      <c r="A531" s="111"/>
      <c r="B531" s="107"/>
      <c r="C531" s="59" t="s">
        <v>85</v>
      </c>
      <c r="D531" s="77">
        <v>16.823195946208042</v>
      </c>
      <c r="E531" s="78">
        <v>0.47615064795783513</v>
      </c>
      <c r="F531" s="77">
        <v>16.039291403836742</v>
      </c>
      <c r="G531" s="77">
        <v>17.607100488579341</v>
      </c>
      <c r="H531" s="81">
        <v>2.830322190149368</v>
      </c>
      <c r="I531" s="78">
        <v>1.2713592187300582</v>
      </c>
    </row>
    <row r="532" spans="1:9" x14ac:dyDescent="0.25">
      <c r="A532" s="111"/>
      <c r="B532" s="107">
        <v>2022</v>
      </c>
      <c r="C532" s="49" t="s">
        <v>86</v>
      </c>
      <c r="D532" s="72">
        <v>14.854276892361096</v>
      </c>
      <c r="E532" s="73">
        <v>0.45125982381725427</v>
      </c>
      <c r="F532" s="72">
        <v>14.111349079365912</v>
      </c>
      <c r="G532" s="72">
        <v>15.59720470535628</v>
      </c>
      <c r="H532" s="80">
        <v>3.0379117548920704</v>
      </c>
      <c r="I532" s="73">
        <v>1.2484807485018725</v>
      </c>
    </row>
    <row r="533" spans="1:9" x14ac:dyDescent="0.25">
      <c r="A533" s="111"/>
      <c r="B533" s="107"/>
      <c r="C533" s="51" t="s">
        <v>87</v>
      </c>
      <c r="D533" s="77">
        <v>13.543813153690065</v>
      </c>
      <c r="E533" s="78">
        <v>0.42944950025044748</v>
      </c>
      <c r="F533" s="77">
        <v>12.836791958743715</v>
      </c>
      <c r="G533" s="77">
        <v>14.250834348636415</v>
      </c>
      <c r="H533" s="81">
        <v>3.1708167808963186</v>
      </c>
      <c r="I533" s="78">
        <v>1.2165901128483416</v>
      </c>
    </row>
    <row r="534" spans="1:9" x14ac:dyDescent="0.25">
      <c r="A534" s="111"/>
      <c r="B534" s="107"/>
      <c r="C534" s="59" t="s">
        <v>84</v>
      </c>
      <c r="D534" s="77">
        <v>13.7289481359047</v>
      </c>
      <c r="E534" s="78">
        <v>0.45146077641925197</v>
      </c>
      <c r="F534" s="77">
        <v>12.98569275017964</v>
      </c>
      <c r="G534" s="77">
        <v>14.472203521629762</v>
      </c>
      <c r="H534" s="81">
        <v>3.28838576670391</v>
      </c>
      <c r="I534" s="78">
        <v>1.2644506494062384</v>
      </c>
    </row>
    <row r="535" spans="1:9" x14ac:dyDescent="0.25">
      <c r="A535" s="111"/>
      <c r="B535" s="107"/>
      <c r="C535" s="59" t="s">
        <v>85</v>
      </c>
      <c r="D535" s="77">
        <v>13.055754191962349</v>
      </c>
      <c r="E535" s="78">
        <v>0.43662911579596536</v>
      </c>
      <c r="F535" s="77">
        <v>12.336917306304482</v>
      </c>
      <c r="G535" s="77">
        <v>13.774591077620215</v>
      </c>
      <c r="H535" s="81">
        <v>3.3443423441961855</v>
      </c>
      <c r="I535" s="78">
        <v>1.2656032111758375</v>
      </c>
    </row>
    <row r="536" spans="1:9" x14ac:dyDescent="0.25">
      <c r="A536" s="111"/>
      <c r="B536" s="107">
        <v>2023</v>
      </c>
      <c r="C536" s="91" t="s">
        <v>86</v>
      </c>
      <c r="D536" s="72">
        <v>14.003810529585973</v>
      </c>
      <c r="E536" s="73">
        <v>0.43960436441175288</v>
      </c>
      <c r="F536" s="72">
        <v>13.280074762264626</v>
      </c>
      <c r="G536" s="72">
        <v>14.727546296907319</v>
      </c>
      <c r="H536" s="73">
        <v>3.1391767510921182</v>
      </c>
      <c r="I536" s="73">
        <v>1.2313305431010397</v>
      </c>
    </row>
    <row r="537" spans="1:9" x14ac:dyDescent="0.25">
      <c r="A537" s="111"/>
      <c r="B537" s="107"/>
      <c r="C537" s="51" t="s">
        <v>87</v>
      </c>
      <c r="D537" s="77">
        <v>13.905617645371967</v>
      </c>
      <c r="E537" s="78">
        <v>0.45605670821879524</v>
      </c>
      <c r="F537" s="77">
        <v>13.154795162378253</v>
      </c>
      <c r="G537" s="77">
        <v>14.656440128365682</v>
      </c>
      <c r="H537" s="78">
        <v>3.2796580479154689</v>
      </c>
      <c r="I537" s="78">
        <v>1.2622011904062429</v>
      </c>
    </row>
    <row r="538" spans="1:9" x14ac:dyDescent="0.25">
      <c r="A538" s="111"/>
      <c r="B538" s="107"/>
      <c r="C538" s="59" t="s">
        <v>84</v>
      </c>
      <c r="D538" s="77">
        <v>13.975373699338792</v>
      </c>
      <c r="E538" s="78">
        <v>0.46686246846268697</v>
      </c>
      <c r="F538" s="77">
        <v>13.206763319823644</v>
      </c>
      <c r="G538" s="77">
        <v>14.74398407885394</v>
      </c>
      <c r="H538" s="78">
        <v>3.3406081190142012</v>
      </c>
      <c r="I538" s="78">
        <v>1.2892944458327515</v>
      </c>
    </row>
    <row r="539" spans="1:9" x14ac:dyDescent="0.25">
      <c r="A539" s="111"/>
      <c r="B539" s="107"/>
      <c r="C539" s="59" t="s">
        <v>85</v>
      </c>
      <c r="D539" s="77">
        <v>12.714359835525519</v>
      </c>
      <c r="E539" s="78">
        <v>0.4405527193487877</v>
      </c>
      <c r="F539" s="77">
        <v>11.989062758891498</v>
      </c>
      <c r="G539" s="77">
        <v>13.439656912159537</v>
      </c>
      <c r="H539" s="78">
        <v>3.4650011880097025</v>
      </c>
      <c r="I539" s="78">
        <v>1.263051965447149</v>
      </c>
    </row>
    <row r="540" spans="1:9" x14ac:dyDescent="0.25">
      <c r="A540" s="111"/>
      <c r="B540" s="107">
        <v>2024</v>
      </c>
      <c r="C540" s="91" t="s">
        <v>86</v>
      </c>
      <c r="D540" s="72">
        <v>13.225078473357115</v>
      </c>
      <c r="E540" s="73">
        <v>0.44164221581996599</v>
      </c>
      <c r="F540" s="72">
        <v>12.497988356115792</v>
      </c>
      <c r="G540" s="72">
        <v>13.95216859059844</v>
      </c>
      <c r="H540" s="73">
        <v>3.3394298318129936</v>
      </c>
      <c r="I540" s="73">
        <v>1.2350540417760021</v>
      </c>
    </row>
    <row r="541" spans="1:9" x14ac:dyDescent="0.25">
      <c r="A541" s="111"/>
      <c r="B541" s="107"/>
      <c r="C541" s="51" t="s">
        <v>87</v>
      </c>
      <c r="D541" s="77">
        <v>13.361269316678035</v>
      </c>
      <c r="E541" s="78">
        <v>0.48408716201751484</v>
      </c>
      <c r="F541" s="77">
        <v>12.564299294263634</v>
      </c>
      <c r="G541" s="77">
        <v>14.158239339092434</v>
      </c>
      <c r="H541" s="78">
        <v>3.6230626787326199</v>
      </c>
      <c r="I541" s="78">
        <v>1.3421002185584714</v>
      </c>
    </row>
    <row r="542" spans="1:9" ht="18" x14ac:dyDescent="0.25">
      <c r="A542" s="113"/>
      <c r="B542" s="108">
        <v>2024</v>
      </c>
      <c r="C542" s="51" t="s">
        <v>160</v>
      </c>
      <c r="D542" s="82">
        <v>12.169805187384357</v>
      </c>
      <c r="E542" s="83">
        <v>0.46031010879791995</v>
      </c>
      <c r="F542" s="82">
        <v>11.411980178769523</v>
      </c>
      <c r="G542" s="82">
        <v>12.927630195999191</v>
      </c>
      <c r="H542" s="83">
        <v>3.782395048320851</v>
      </c>
      <c r="I542" s="83">
        <v>1.3244085621287023</v>
      </c>
    </row>
    <row r="543" spans="1:9" x14ac:dyDescent="0.25">
      <c r="A543" s="110" t="s">
        <v>119</v>
      </c>
      <c r="B543" s="132">
        <v>2014</v>
      </c>
      <c r="C543" s="71" t="s">
        <v>84</v>
      </c>
      <c r="D543" s="72">
        <v>38.190945254367449</v>
      </c>
      <c r="E543" s="73">
        <v>0.42976251934969217</v>
      </c>
      <c r="F543" s="74">
        <v>37.483416754131703</v>
      </c>
      <c r="G543" s="72">
        <v>38.898473754603188</v>
      </c>
      <c r="H543" s="75">
        <v>1.1252995087900981</v>
      </c>
      <c r="I543" s="73">
        <v>1.0743955855825293</v>
      </c>
    </row>
    <row r="544" spans="1:9" x14ac:dyDescent="0.25">
      <c r="A544" s="111"/>
      <c r="B544" s="107"/>
      <c r="C544" s="76" t="s">
        <v>85</v>
      </c>
      <c r="D544" s="77">
        <v>37.875511409072779</v>
      </c>
      <c r="E544" s="78">
        <v>0.43584065012265444</v>
      </c>
      <c r="F544" s="96">
        <v>37.157976334144251</v>
      </c>
      <c r="G544" s="77">
        <v>38.593046484001306</v>
      </c>
      <c r="H544" s="79">
        <v>1.1507188521242044</v>
      </c>
      <c r="I544" s="78">
        <v>1.0912760937989565</v>
      </c>
    </row>
    <row r="545" spans="1:9" x14ac:dyDescent="0.25">
      <c r="A545" s="111"/>
      <c r="B545" s="107">
        <v>2015</v>
      </c>
      <c r="C545" s="58" t="s">
        <v>86</v>
      </c>
      <c r="D545" s="72">
        <v>37.791835913705256</v>
      </c>
      <c r="E545" s="73">
        <v>0.42813752196040256</v>
      </c>
      <c r="F545" s="72">
        <v>37.086982686239857</v>
      </c>
      <c r="G545" s="72">
        <v>38.496689141170663</v>
      </c>
      <c r="H545" s="80">
        <v>1.1328836284588595</v>
      </c>
      <c r="I545" s="73">
        <v>1.0752108977857215</v>
      </c>
    </row>
    <row r="546" spans="1:9" x14ac:dyDescent="0.25">
      <c r="A546" s="111"/>
      <c r="B546" s="107"/>
      <c r="C546" s="59" t="s">
        <v>87</v>
      </c>
      <c r="D546" s="77">
        <v>38.551328826318006</v>
      </c>
      <c r="E546" s="78">
        <v>0.45251883229176454</v>
      </c>
      <c r="F546" s="77">
        <v>37.806336053974114</v>
      </c>
      <c r="G546" s="77">
        <v>39.296321598661891</v>
      </c>
      <c r="H546" s="81">
        <v>1.1738086495810789</v>
      </c>
      <c r="I546" s="78">
        <v>1.1353517646601547</v>
      </c>
    </row>
    <row r="547" spans="1:9" x14ac:dyDescent="0.25">
      <c r="A547" s="111"/>
      <c r="B547" s="107"/>
      <c r="C547" s="59" t="s">
        <v>84</v>
      </c>
      <c r="D547" s="77">
        <v>38.063712552480119</v>
      </c>
      <c r="E547" s="78">
        <v>0.46560003568443592</v>
      </c>
      <c r="F547" s="77">
        <v>37.297183876466221</v>
      </c>
      <c r="G547" s="77">
        <v>38.830241228494025</v>
      </c>
      <c r="H547" s="81">
        <v>1.2232123575504954</v>
      </c>
      <c r="I547" s="78">
        <v>1.176537936465067</v>
      </c>
    </row>
    <row r="548" spans="1:9" x14ac:dyDescent="0.25">
      <c r="A548" s="111"/>
      <c r="B548" s="107"/>
      <c r="C548" s="60" t="s">
        <v>85</v>
      </c>
      <c r="D548" s="82">
        <v>38.309964843333347</v>
      </c>
      <c r="E548" s="83">
        <v>0.46767691976906484</v>
      </c>
      <c r="F548" s="82">
        <v>37.540016942479213</v>
      </c>
      <c r="G548" s="82">
        <v>39.079912744187482</v>
      </c>
      <c r="H548" s="84">
        <v>1.2207709447962323</v>
      </c>
      <c r="I548" s="83">
        <v>1.1845677314633019</v>
      </c>
    </row>
    <row r="549" spans="1:9" x14ac:dyDescent="0.25">
      <c r="A549" s="111"/>
      <c r="B549" s="107">
        <v>2016</v>
      </c>
      <c r="C549" s="58" t="s">
        <v>86</v>
      </c>
      <c r="D549" s="72">
        <v>38.369528667280399</v>
      </c>
      <c r="E549" s="73">
        <v>0.46688201127716</v>
      </c>
      <c r="F549" s="72">
        <v>37.600889443632354</v>
      </c>
      <c r="G549" s="72">
        <v>39.13816789092845</v>
      </c>
      <c r="H549" s="80">
        <v>1.216804134670785</v>
      </c>
      <c r="I549" s="73">
        <v>1.1869971497909504</v>
      </c>
    </row>
    <row r="550" spans="1:9" x14ac:dyDescent="0.25">
      <c r="A550" s="111"/>
      <c r="B550" s="107"/>
      <c r="C550" s="59" t="s">
        <v>87</v>
      </c>
      <c r="D550" s="77">
        <v>37.413403179930711</v>
      </c>
      <c r="E550" s="78">
        <v>0.45392452576751269</v>
      </c>
      <c r="F550" s="77">
        <v>36.666096180189342</v>
      </c>
      <c r="G550" s="77">
        <v>38.160710179672073</v>
      </c>
      <c r="H550" s="81">
        <v>1.2132671374065398</v>
      </c>
      <c r="I550" s="78">
        <v>1.1623660976533015</v>
      </c>
    </row>
    <row r="551" spans="1:9" x14ac:dyDescent="0.25">
      <c r="A551" s="111"/>
      <c r="B551" s="107"/>
      <c r="C551" s="59" t="s">
        <v>84</v>
      </c>
      <c r="D551" s="77">
        <v>37.350093813235659</v>
      </c>
      <c r="E551" s="78">
        <v>0.46354153571646239</v>
      </c>
      <c r="F551" s="77">
        <v>36.58695409584309</v>
      </c>
      <c r="G551" s="77">
        <v>38.113233530628229</v>
      </c>
      <c r="H551" s="81">
        <v>1.2410719449175744</v>
      </c>
      <c r="I551" s="78">
        <v>1.1899583311073854</v>
      </c>
    </row>
    <row r="552" spans="1:9" x14ac:dyDescent="0.25">
      <c r="A552" s="111"/>
      <c r="B552" s="107"/>
      <c r="C552" s="60" t="s">
        <v>85</v>
      </c>
      <c r="D552" s="82">
        <v>37.621451821113943</v>
      </c>
      <c r="E552" s="83">
        <v>0.46243803889356161</v>
      </c>
      <c r="F552" s="82">
        <v>36.860128817410839</v>
      </c>
      <c r="G552" s="82">
        <v>38.382774824817048</v>
      </c>
      <c r="H552" s="84">
        <v>1.2291871166812116</v>
      </c>
      <c r="I552" s="83">
        <v>1.184772741705896</v>
      </c>
    </row>
    <row r="553" spans="1:9" x14ac:dyDescent="0.25">
      <c r="A553" s="111"/>
      <c r="B553" s="107">
        <v>2017</v>
      </c>
      <c r="C553" s="58" t="s">
        <v>86</v>
      </c>
      <c r="D553" s="72">
        <v>38.075828795928771</v>
      </c>
      <c r="E553" s="73">
        <v>0.45875736317247057</v>
      </c>
      <c r="F553" s="72">
        <v>37.320565378289004</v>
      </c>
      <c r="G553" s="72">
        <v>38.831092213568532</v>
      </c>
      <c r="H553" s="80">
        <v>1.2048519432924933</v>
      </c>
      <c r="I553" s="73">
        <v>1.1778620292044866</v>
      </c>
    </row>
    <row r="554" spans="1:9" x14ac:dyDescent="0.25">
      <c r="A554" s="111"/>
      <c r="B554" s="107"/>
      <c r="C554" s="59" t="s">
        <v>87</v>
      </c>
      <c r="D554" s="77">
        <v>37.404287274726769</v>
      </c>
      <c r="E554" s="78">
        <v>0.45928862511123547</v>
      </c>
      <c r="F554" s="77">
        <v>36.648149227621097</v>
      </c>
      <c r="G554" s="77">
        <v>38.160425321832435</v>
      </c>
      <c r="H554" s="81">
        <v>1.2279036938676451</v>
      </c>
      <c r="I554" s="78">
        <v>1.1802049695291013</v>
      </c>
    </row>
    <row r="555" spans="1:9" x14ac:dyDescent="0.25">
      <c r="A555" s="111"/>
      <c r="B555" s="107"/>
      <c r="C555" s="59" t="s">
        <v>84</v>
      </c>
      <c r="D555" s="77">
        <v>37.962552626000075</v>
      </c>
      <c r="E555" s="78">
        <v>0.4678612052401081</v>
      </c>
      <c r="F555" s="77">
        <v>37.192301331487648</v>
      </c>
      <c r="G555" s="77">
        <v>38.732803920512495</v>
      </c>
      <c r="H555" s="81">
        <v>1.2324282032596403</v>
      </c>
      <c r="I555" s="78">
        <v>1.2039579756130838</v>
      </c>
    </row>
    <row r="556" spans="1:9" x14ac:dyDescent="0.25">
      <c r="A556" s="111"/>
      <c r="B556" s="107"/>
      <c r="C556" s="60" t="s">
        <v>85</v>
      </c>
      <c r="D556" s="82">
        <v>37.940622892581914</v>
      </c>
      <c r="E556" s="83">
        <v>0.45124781978980205</v>
      </c>
      <c r="F556" s="82">
        <v>37.197722619068898</v>
      </c>
      <c r="G556" s="82">
        <v>38.683523166094922</v>
      </c>
      <c r="H556" s="84">
        <v>1.1893526921457827</v>
      </c>
      <c r="I556" s="83">
        <v>1.1655442640669667</v>
      </c>
    </row>
    <row r="557" spans="1:9" x14ac:dyDescent="0.25">
      <c r="A557" s="111"/>
      <c r="B557" s="107">
        <v>2018</v>
      </c>
      <c r="C557" s="58" t="s">
        <v>86</v>
      </c>
      <c r="D557" s="72">
        <v>37.112568972327878</v>
      </c>
      <c r="E557" s="73">
        <v>0.45879971200770231</v>
      </c>
      <c r="F557" s="72">
        <v>36.357235834769483</v>
      </c>
      <c r="G557" s="72">
        <v>37.867902109886266</v>
      </c>
      <c r="H557" s="80">
        <v>1.2362380851344341</v>
      </c>
      <c r="I557" s="73">
        <v>1.1921673686840848</v>
      </c>
    </row>
    <row r="558" spans="1:9" x14ac:dyDescent="0.25">
      <c r="A558" s="111"/>
      <c r="B558" s="107"/>
      <c r="C558" s="59" t="s">
        <v>87</v>
      </c>
      <c r="D558" s="77">
        <v>36.259059503633708</v>
      </c>
      <c r="E558" s="78">
        <v>0.46728728607302483</v>
      </c>
      <c r="F558" s="77">
        <v>35.489753066220864</v>
      </c>
      <c r="G558" s="77">
        <v>37.028365941046545</v>
      </c>
      <c r="H558" s="81">
        <v>1.2887462953257118</v>
      </c>
      <c r="I558" s="78">
        <v>1.2186721876239581</v>
      </c>
    </row>
    <row r="559" spans="1:9" x14ac:dyDescent="0.25">
      <c r="A559" s="111"/>
      <c r="B559" s="107"/>
      <c r="C559" s="59" t="s">
        <v>84</v>
      </c>
      <c r="D559" s="77">
        <v>36.440907243867947</v>
      </c>
      <c r="E559" s="78">
        <v>0.45658451696195862</v>
      </c>
      <c r="F559" s="77">
        <v>35.689221035852917</v>
      </c>
      <c r="G559" s="77">
        <v>37.192593451882978</v>
      </c>
      <c r="H559" s="81">
        <v>1.2529449772104395</v>
      </c>
      <c r="I559" s="78">
        <v>1.1950205721832803</v>
      </c>
    </row>
    <row r="560" spans="1:9" x14ac:dyDescent="0.25">
      <c r="A560" s="111"/>
      <c r="B560" s="107"/>
      <c r="C560" s="60" t="s">
        <v>85</v>
      </c>
      <c r="D560" s="82">
        <v>35.655190604738877</v>
      </c>
      <c r="E560" s="83">
        <v>0.46617943109070314</v>
      </c>
      <c r="F560" s="82">
        <v>34.887708055959479</v>
      </c>
      <c r="G560" s="82">
        <v>36.422673153518275</v>
      </c>
      <c r="H560" s="84">
        <v>1.3074658224621689</v>
      </c>
      <c r="I560" s="83">
        <v>1.2229287968401183</v>
      </c>
    </row>
    <row r="561" spans="1:9" x14ac:dyDescent="0.25">
      <c r="A561" s="111"/>
      <c r="B561" s="107">
        <v>2019</v>
      </c>
      <c r="C561" s="49" t="s">
        <v>86</v>
      </c>
      <c r="D561" s="72">
        <v>35.139398766936878</v>
      </c>
      <c r="E561" s="73">
        <v>0.43799850748107377</v>
      </c>
      <c r="F561" s="72">
        <v>34.418311158895797</v>
      </c>
      <c r="G561" s="72">
        <v>35.86048637497796</v>
      </c>
      <c r="H561" s="80">
        <v>1.2464598793682047</v>
      </c>
      <c r="I561" s="73">
        <v>1.156462766737002</v>
      </c>
    </row>
    <row r="562" spans="1:9" x14ac:dyDescent="0.25">
      <c r="A562" s="111"/>
      <c r="B562" s="107"/>
      <c r="C562" s="51" t="s">
        <v>87</v>
      </c>
      <c r="D562" s="77">
        <v>34.850711562483063</v>
      </c>
      <c r="E562" s="78">
        <v>0.45064365122933336</v>
      </c>
      <c r="F562" s="77">
        <v>34.108805946382539</v>
      </c>
      <c r="G562" s="77">
        <v>35.592617178583595</v>
      </c>
      <c r="H562" s="81">
        <v>1.293068723780243</v>
      </c>
      <c r="I562" s="78">
        <v>1.1943639836747515</v>
      </c>
    </row>
    <row r="563" spans="1:9" x14ac:dyDescent="0.25">
      <c r="A563" s="111"/>
      <c r="B563" s="107"/>
      <c r="C563" s="51" t="s">
        <v>84</v>
      </c>
      <c r="D563" s="77">
        <v>35.133585624592897</v>
      </c>
      <c r="E563" s="78">
        <v>0.45684991494724614</v>
      </c>
      <c r="F563" s="77">
        <v>34.381462485412293</v>
      </c>
      <c r="G563" s="77">
        <v>35.885708763773494</v>
      </c>
      <c r="H563" s="81">
        <v>1.3003224886544436</v>
      </c>
      <c r="I563" s="78">
        <v>1.2083847386189768</v>
      </c>
    </row>
    <row r="564" spans="1:9" x14ac:dyDescent="0.25">
      <c r="A564" s="111"/>
      <c r="B564" s="107"/>
      <c r="C564" s="55" t="s">
        <v>85</v>
      </c>
      <c r="D564" s="82">
        <v>34.649596670775047</v>
      </c>
      <c r="E564" s="83">
        <v>0.45946027987675681</v>
      </c>
      <c r="F564" s="82">
        <v>33.893169438540582</v>
      </c>
      <c r="G564" s="82">
        <v>35.406023903009512</v>
      </c>
      <c r="H564" s="84">
        <v>1.3260191287140879</v>
      </c>
      <c r="I564" s="83">
        <v>1.1362401426453814</v>
      </c>
    </row>
    <row r="565" spans="1:9" ht="16.5" customHeight="1" x14ac:dyDescent="0.25">
      <c r="A565" s="111"/>
      <c r="B565" s="107">
        <v>2020</v>
      </c>
      <c r="C565" s="49" t="s">
        <v>86</v>
      </c>
      <c r="D565" s="72">
        <v>36.60167710480804</v>
      </c>
      <c r="E565" s="73">
        <v>0.5064605679792783</v>
      </c>
      <c r="F565" s="72">
        <v>35.76787148014072</v>
      </c>
      <c r="G565" s="72">
        <v>37.435482729475353</v>
      </c>
      <c r="H565" s="80">
        <v>1.3837086386206849</v>
      </c>
      <c r="I565" s="73">
        <v>1.2402426109641576</v>
      </c>
    </row>
    <row r="566" spans="1:9" x14ac:dyDescent="0.25">
      <c r="A566" s="111"/>
      <c r="B566" s="107"/>
      <c r="C566" s="51" t="s">
        <v>87</v>
      </c>
      <c r="D566" s="77">
        <v>43.352549228167035</v>
      </c>
      <c r="E566" s="78">
        <v>0.56379311073237337</v>
      </c>
      <c r="F566" s="77">
        <v>42.424351543802693</v>
      </c>
      <c r="G566" s="77">
        <v>44.280746912531384</v>
      </c>
      <c r="H566" s="81">
        <v>1.3004843331475084</v>
      </c>
      <c r="I566" s="78">
        <v>1.2841118327370724</v>
      </c>
    </row>
    <row r="567" spans="1:9" ht="16.5" customHeight="1" x14ac:dyDescent="0.25">
      <c r="A567" s="111"/>
      <c r="B567" s="107"/>
      <c r="C567" s="59" t="s">
        <v>84</v>
      </c>
      <c r="D567" s="77">
        <v>40.340613914318872</v>
      </c>
      <c r="E567" s="78">
        <v>0.52959803237672853</v>
      </c>
      <c r="F567" s="77">
        <v>39.468716186978867</v>
      </c>
      <c r="G567" s="77">
        <v>41.212511641658878</v>
      </c>
      <c r="H567" s="81">
        <v>1.3128159960618451</v>
      </c>
      <c r="I567" s="78">
        <v>1.2375296967035028</v>
      </c>
    </row>
    <row r="568" spans="1:9" x14ac:dyDescent="0.25">
      <c r="A568" s="111"/>
      <c r="B568" s="107"/>
      <c r="C568" s="51" t="s">
        <v>85</v>
      </c>
      <c r="D568" s="77">
        <v>38.886488572411196</v>
      </c>
      <c r="E568" s="78">
        <v>0.51761342886369555</v>
      </c>
      <c r="F568" s="77">
        <v>38.034317040066099</v>
      </c>
      <c r="G568" s="77">
        <v>39.738660104756285</v>
      </c>
      <c r="H568" s="78">
        <v>1.3310881179200296</v>
      </c>
      <c r="I568" s="78">
        <v>1.2178157088616999</v>
      </c>
    </row>
    <row r="569" spans="1:9" x14ac:dyDescent="0.25">
      <c r="A569" s="111"/>
      <c r="B569" s="107">
        <v>2021</v>
      </c>
      <c r="C569" s="49" t="s">
        <v>86</v>
      </c>
      <c r="D569" s="72">
        <v>38.289129783326963</v>
      </c>
      <c r="E569" s="73">
        <v>0.51226835692753059</v>
      </c>
      <c r="F569" s="72">
        <v>37.445766993706435</v>
      </c>
      <c r="G569" s="72">
        <v>39.132492572947491</v>
      </c>
      <c r="H569" s="80">
        <v>1.3378950104804899</v>
      </c>
      <c r="I569" s="73">
        <v>1.2438827645435504</v>
      </c>
    </row>
    <row r="570" spans="1:9" x14ac:dyDescent="0.25">
      <c r="A570" s="111"/>
      <c r="B570" s="107"/>
      <c r="C570" s="51" t="s">
        <v>87</v>
      </c>
      <c r="D570" s="77">
        <v>37.209913604950778</v>
      </c>
      <c r="E570" s="78">
        <v>0.5017358578690827</v>
      </c>
      <c r="F570" s="77">
        <v>36.383890785030673</v>
      </c>
      <c r="G570" s="77">
        <v>38.035936424870883</v>
      </c>
      <c r="H570" s="81">
        <v>1.3483929664441003</v>
      </c>
      <c r="I570" s="78">
        <v>1.2282644046533995</v>
      </c>
    </row>
    <row r="571" spans="1:9" x14ac:dyDescent="0.25">
      <c r="A571" s="111"/>
      <c r="B571" s="107"/>
      <c r="C571" s="59" t="s">
        <v>84</v>
      </c>
      <c r="D571" s="77">
        <v>36.857916172973646</v>
      </c>
      <c r="E571" s="78">
        <v>0.49873730753816164</v>
      </c>
      <c r="F571" s="77">
        <v>36.036829956569463</v>
      </c>
      <c r="G571" s="77">
        <v>37.679002389377835</v>
      </c>
      <c r="H571" s="81">
        <v>1.3531348467927351</v>
      </c>
      <c r="I571" s="78">
        <v>1.2232474857847311</v>
      </c>
    </row>
    <row r="572" spans="1:9" x14ac:dyDescent="0.25">
      <c r="A572" s="111"/>
      <c r="B572" s="107"/>
      <c r="C572" s="59" t="s">
        <v>85</v>
      </c>
      <c r="D572" s="77">
        <v>35.83696545085153</v>
      </c>
      <c r="E572" s="78">
        <v>0.49233306663033477</v>
      </c>
      <c r="F572" s="77">
        <v>35.02641919002761</v>
      </c>
      <c r="G572" s="77">
        <v>36.647511711675449</v>
      </c>
      <c r="H572" s="81">
        <v>1.3738134923994698</v>
      </c>
      <c r="I572" s="78">
        <v>1.2386571099849155</v>
      </c>
    </row>
    <row r="573" spans="1:9" x14ac:dyDescent="0.25">
      <c r="A573" s="111"/>
      <c r="B573" s="107">
        <v>2022</v>
      </c>
      <c r="C573" s="49" t="s">
        <v>86</v>
      </c>
      <c r="D573" s="72">
        <v>36.540236679743579</v>
      </c>
      <c r="E573" s="73">
        <v>0.46603495958070396</v>
      </c>
      <c r="F573" s="72">
        <v>35.772983946336481</v>
      </c>
      <c r="G573" s="72">
        <v>37.30748941315067</v>
      </c>
      <c r="H573" s="80">
        <v>1.2754021372802296</v>
      </c>
      <c r="I573" s="73">
        <v>1.1550139975027145</v>
      </c>
    </row>
    <row r="574" spans="1:9" x14ac:dyDescent="0.25">
      <c r="A574" s="111"/>
      <c r="B574" s="107"/>
      <c r="C574" s="51" t="s">
        <v>87</v>
      </c>
      <c r="D574" s="77">
        <v>36.873401589119766</v>
      </c>
      <c r="E574" s="78">
        <v>0.46007105180479674</v>
      </c>
      <c r="F574" s="77">
        <v>36.115966815956554</v>
      </c>
      <c r="G574" s="77">
        <v>37.630836362282977</v>
      </c>
      <c r="H574" s="81">
        <v>1.2477043938917476</v>
      </c>
      <c r="I574" s="78">
        <v>1.1253709662890963</v>
      </c>
    </row>
    <row r="575" spans="1:9" x14ac:dyDescent="0.25">
      <c r="A575" s="111"/>
      <c r="B575" s="107"/>
      <c r="C575" s="59" t="s">
        <v>84</v>
      </c>
      <c r="D575" s="77">
        <v>37.868720392020563</v>
      </c>
      <c r="E575" s="78">
        <v>0.49063463799555601</v>
      </c>
      <c r="F575" s="77">
        <v>37.060971732201637</v>
      </c>
      <c r="G575" s="77">
        <v>38.676469051839483</v>
      </c>
      <c r="H575" s="81">
        <v>1.2956197962763463</v>
      </c>
      <c r="I575" s="78">
        <v>1.1911089524578118</v>
      </c>
    </row>
    <row r="576" spans="1:9" x14ac:dyDescent="0.25">
      <c r="A576" s="111"/>
      <c r="B576" s="107"/>
      <c r="C576" s="59" t="s">
        <v>85</v>
      </c>
      <c r="D576" s="77">
        <v>36.384966534687244</v>
      </c>
      <c r="E576" s="78">
        <v>0.47980397877369441</v>
      </c>
      <c r="F576" s="77">
        <v>35.595049450941715</v>
      </c>
      <c r="G576" s="77">
        <v>37.174883618432766</v>
      </c>
      <c r="H576" s="81">
        <v>1.318687426347577</v>
      </c>
      <c r="I576" s="78">
        <v>1.1829369309163895</v>
      </c>
    </row>
    <row r="577" spans="1:9" x14ac:dyDescent="0.25">
      <c r="A577" s="111"/>
      <c r="B577" s="107">
        <v>2023</v>
      </c>
      <c r="C577" s="91" t="s">
        <v>86</v>
      </c>
      <c r="D577" s="72">
        <v>36.286146157145041</v>
      </c>
      <c r="E577" s="73">
        <v>0.48980405288773676</v>
      </c>
      <c r="F577" s="72">
        <v>35.479764918123074</v>
      </c>
      <c r="G577" s="72">
        <v>37.092527396167</v>
      </c>
      <c r="H577" s="73">
        <v>1.3498376233357323</v>
      </c>
      <c r="I577" s="73">
        <v>1.19991357975414</v>
      </c>
    </row>
    <row r="578" spans="1:9" x14ac:dyDescent="0.25">
      <c r="A578" s="111"/>
      <c r="B578" s="107"/>
      <c r="C578" s="51" t="s">
        <v>87</v>
      </c>
      <c r="D578" s="77">
        <v>36.324710750670206</v>
      </c>
      <c r="E578" s="78">
        <v>0.52076081856889722</v>
      </c>
      <c r="F578" s="77">
        <v>35.467363574765592</v>
      </c>
      <c r="G578" s="77">
        <v>37.182057926574821</v>
      </c>
      <c r="H578" s="78">
        <v>1.4336268832072916</v>
      </c>
      <c r="I578" s="78">
        <v>1.2596083054835319</v>
      </c>
    </row>
    <row r="579" spans="1:9" x14ac:dyDescent="0.25">
      <c r="A579" s="111"/>
      <c r="B579" s="107"/>
      <c r="C579" s="59" t="s">
        <v>84</v>
      </c>
      <c r="D579" s="77">
        <v>35.873811012953141</v>
      </c>
      <c r="E579" s="78">
        <v>0.5176612332714462</v>
      </c>
      <c r="F579" s="77">
        <v>35.021569027695236</v>
      </c>
      <c r="G579" s="77">
        <v>36.726052998211038</v>
      </c>
      <c r="H579" s="78">
        <v>1.4430059663427774</v>
      </c>
      <c r="I579" s="78">
        <v>1.2463160357668113</v>
      </c>
    </row>
    <row r="580" spans="1:9" x14ac:dyDescent="0.25">
      <c r="A580" s="111"/>
      <c r="B580" s="107"/>
      <c r="C580" s="59" t="s">
        <v>85</v>
      </c>
      <c r="D580" s="77">
        <v>35.085250823814128</v>
      </c>
      <c r="E580" s="78">
        <v>0.50473758985573347</v>
      </c>
      <c r="F580" s="77">
        <v>34.254283989854279</v>
      </c>
      <c r="G580" s="77">
        <v>35.916217657773977</v>
      </c>
      <c r="H580" s="78">
        <v>1.4386033390222841</v>
      </c>
      <c r="I580" s="78">
        <v>1.2187411656393017</v>
      </c>
    </row>
    <row r="581" spans="1:9" x14ac:dyDescent="0.25">
      <c r="A581" s="111"/>
      <c r="B581" s="107">
        <v>2024</v>
      </c>
      <c r="C581" s="91" t="s">
        <v>86</v>
      </c>
      <c r="D581" s="72">
        <v>35.102937402659343</v>
      </c>
      <c r="E581" s="73">
        <v>0.51128228834044287</v>
      </c>
      <c r="F581" s="72">
        <v>34.261196541716807</v>
      </c>
      <c r="G581" s="72">
        <v>35.944678263601872</v>
      </c>
      <c r="H581" s="73">
        <v>1.4565228045608201</v>
      </c>
      <c r="I581" s="73">
        <v>1.2233766404786177</v>
      </c>
    </row>
    <row r="582" spans="1:9" x14ac:dyDescent="0.25">
      <c r="A582" s="111"/>
      <c r="B582" s="107"/>
      <c r="C582" s="51" t="s">
        <v>87</v>
      </c>
      <c r="D582" s="77">
        <v>34.670855080998727</v>
      </c>
      <c r="E582" s="78">
        <v>0.53767752750951991</v>
      </c>
      <c r="F582" s="77">
        <v>33.785657321642582</v>
      </c>
      <c r="G582" s="77">
        <v>35.55605284035488</v>
      </c>
      <c r="H582" s="78">
        <v>1.550805500047193</v>
      </c>
      <c r="I582" s="78">
        <v>1.2823380215436762</v>
      </c>
    </row>
    <row r="583" spans="1:9" ht="18" x14ac:dyDescent="0.25">
      <c r="A583" s="113"/>
      <c r="B583" s="108">
        <v>2024</v>
      </c>
      <c r="C583" s="51" t="s">
        <v>160</v>
      </c>
      <c r="D583" s="82">
        <v>34.472425984391741</v>
      </c>
      <c r="E583" s="83">
        <v>0.52298010014698848</v>
      </c>
      <c r="F583" s="82">
        <v>33.611425125787378</v>
      </c>
      <c r="G583" s="82">
        <v>35.333426842996104</v>
      </c>
      <c r="H583" s="83">
        <v>1.5170968831256058</v>
      </c>
      <c r="I583" s="83">
        <v>1.2499472790552892</v>
      </c>
    </row>
    <row r="584" spans="1:9" ht="15" customHeight="1" x14ac:dyDescent="0.25">
      <c r="A584" s="110" t="s">
        <v>49</v>
      </c>
      <c r="B584" s="132">
        <v>2014</v>
      </c>
      <c r="C584" s="71" t="s">
        <v>84</v>
      </c>
      <c r="D584" s="72">
        <v>8.8012006005002554</v>
      </c>
      <c r="E584" s="73">
        <v>0.32354207775989952</v>
      </c>
      <c r="F584" s="74">
        <v>8.2685453997000362</v>
      </c>
      <c r="G584" s="72">
        <v>9.3338558013004747</v>
      </c>
      <c r="H584" s="75">
        <v>3.6761129810120399</v>
      </c>
      <c r="I584" s="73">
        <v>1.0905189930152854</v>
      </c>
    </row>
    <row r="585" spans="1:9" x14ac:dyDescent="0.25">
      <c r="A585" s="111"/>
      <c r="B585" s="107"/>
      <c r="C585" s="76" t="s">
        <v>85</v>
      </c>
      <c r="D585" s="77">
        <v>7.722171070415194</v>
      </c>
      <c r="E585" s="78">
        <v>0.30778716778171505</v>
      </c>
      <c r="F585" s="96">
        <v>7.2154535615409294</v>
      </c>
      <c r="G585" s="77">
        <v>8.2288885792894586</v>
      </c>
      <c r="H585" s="79">
        <v>3.9857595095360452</v>
      </c>
      <c r="I585" s="78">
        <v>1.1037763975932517</v>
      </c>
    </row>
    <row r="586" spans="1:9" x14ac:dyDescent="0.25">
      <c r="A586" s="111"/>
      <c r="B586" s="107">
        <v>2015</v>
      </c>
      <c r="C586" s="58" t="s">
        <v>86</v>
      </c>
      <c r="D586" s="72">
        <v>7.6623617540194591</v>
      </c>
      <c r="E586" s="73">
        <v>0.30202329744267248</v>
      </c>
      <c r="F586" s="72">
        <v>7.165133445233435</v>
      </c>
      <c r="G586" s="72">
        <v>8.1595900628054832</v>
      </c>
      <c r="H586" s="80">
        <v>3.9416475903691128</v>
      </c>
      <c r="I586" s="73">
        <v>1.0916388485363824</v>
      </c>
    </row>
    <row r="587" spans="1:9" x14ac:dyDescent="0.25">
      <c r="A587" s="111"/>
      <c r="B587" s="107"/>
      <c r="C587" s="59" t="s">
        <v>87</v>
      </c>
      <c r="D587" s="77">
        <v>7.7697385065022582</v>
      </c>
      <c r="E587" s="78">
        <v>0.31999309673196979</v>
      </c>
      <c r="F587" s="77">
        <v>7.2429260795852892</v>
      </c>
      <c r="G587" s="77">
        <v>8.2965509334192262</v>
      </c>
      <c r="H587" s="81">
        <v>4.1184538767189824</v>
      </c>
      <c r="I587" s="78">
        <v>1.1458400832167743</v>
      </c>
    </row>
    <row r="588" spans="1:9" x14ac:dyDescent="0.25">
      <c r="A588" s="111"/>
      <c r="B588" s="107"/>
      <c r="C588" s="59" t="s">
        <v>84</v>
      </c>
      <c r="D588" s="77">
        <v>8.2740799815317931</v>
      </c>
      <c r="E588" s="78">
        <v>0.32034723155597233</v>
      </c>
      <c r="F588" s="77">
        <v>7.7466845338309582</v>
      </c>
      <c r="G588" s="77">
        <v>8.801475429232628</v>
      </c>
      <c r="H588" s="81">
        <v>3.8716960951671382</v>
      </c>
      <c r="I588" s="78">
        <v>1.1248252973411381</v>
      </c>
    </row>
    <row r="589" spans="1:9" x14ac:dyDescent="0.25">
      <c r="A589" s="111"/>
      <c r="B589" s="107"/>
      <c r="C589" s="60" t="s">
        <v>85</v>
      </c>
      <c r="D589" s="82">
        <v>6.7218327104122677</v>
      </c>
      <c r="E589" s="83">
        <v>0.28814158091450387</v>
      </c>
      <c r="F589" s="82">
        <v>6.2474582095635558</v>
      </c>
      <c r="G589" s="82">
        <v>7.1962072112609796</v>
      </c>
      <c r="H589" s="84">
        <v>4.2866520683885243</v>
      </c>
      <c r="I589" s="83">
        <v>1.1149332555646279</v>
      </c>
    </row>
    <row r="590" spans="1:9" x14ac:dyDescent="0.25">
      <c r="A590" s="111"/>
      <c r="B590" s="107">
        <v>2016</v>
      </c>
      <c r="C590" s="58" t="s">
        <v>86</v>
      </c>
      <c r="D590" s="72">
        <v>7.8630977878900232</v>
      </c>
      <c r="E590" s="73">
        <v>0.32980937549169503</v>
      </c>
      <c r="F590" s="72">
        <v>7.3201245822265184</v>
      </c>
      <c r="G590" s="72">
        <v>8.4060709935535289</v>
      </c>
      <c r="H590" s="80">
        <v>4.1943949368102134</v>
      </c>
      <c r="I590" s="73">
        <v>1.1908542078620277</v>
      </c>
    </row>
    <row r="591" spans="1:9" x14ac:dyDescent="0.25">
      <c r="A591" s="111"/>
      <c r="B591" s="107"/>
      <c r="C591" s="59" t="s">
        <v>87</v>
      </c>
      <c r="D591" s="77">
        <v>7.5711189246010653</v>
      </c>
      <c r="E591" s="78">
        <v>0.31590558477239555</v>
      </c>
      <c r="F591" s="77">
        <v>7.0510358681532326</v>
      </c>
      <c r="G591" s="77">
        <v>8.0912019810488989</v>
      </c>
      <c r="H591" s="81">
        <v>4.1725085541308031</v>
      </c>
      <c r="I591" s="78">
        <v>1.1717268264464149</v>
      </c>
    </row>
    <row r="592" spans="1:9" x14ac:dyDescent="0.25">
      <c r="A592" s="111"/>
      <c r="B592" s="107"/>
      <c r="C592" s="59" t="s">
        <v>84</v>
      </c>
      <c r="D592" s="77">
        <v>7.1687651850750393</v>
      </c>
      <c r="E592" s="78">
        <v>0.32328613726099253</v>
      </c>
      <c r="F592" s="77">
        <v>6.6365313453502699</v>
      </c>
      <c r="G592" s="77">
        <v>7.7009990247998079</v>
      </c>
      <c r="H592" s="81">
        <v>4.5096488574358089</v>
      </c>
      <c r="I592" s="78">
        <v>1.2332235071870565</v>
      </c>
    </row>
    <row r="593" spans="1:9" x14ac:dyDescent="0.25">
      <c r="A593" s="111"/>
      <c r="B593" s="107"/>
      <c r="C593" s="60" t="s">
        <v>85</v>
      </c>
      <c r="D593" s="82">
        <v>6.5428490735301308</v>
      </c>
      <c r="E593" s="83">
        <v>0.34051418415154688</v>
      </c>
      <c r="F593" s="82">
        <v>5.9822522807099885</v>
      </c>
      <c r="G593" s="82">
        <v>7.1034458663502749</v>
      </c>
      <c r="H593" s="84">
        <v>5.2043716785266714</v>
      </c>
      <c r="I593" s="83">
        <v>1.3512032797579239</v>
      </c>
    </row>
    <row r="594" spans="1:9" x14ac:dyDescent="0.25">
      <c r="A594" s="111"/>
      <c r="B594" s="107">
        <v>2017</v>
      </c>
      <c r="C594" s="58" t="s">
        <v>86</v>
      </c>
      <c r="D594" s="72">
        <v>6.3704336811001934</v>
      </c>
      <c r="E594" s="73">
        <v>0.3489750110980635</v>
      </c>
      <c r="F594" s="72">
        <v>5.7959076228585769</v>
      </c>
      <c r="G594" s="72">
        <v>6.944959739341809</v>
      </c>
      <c r="H594" s="80">
        <v>5.4780416619578478</v>
      </c>
      <c r="I594" s="73">
        <v>1.4053725693294199</v>
      </c>
    </row>
    <row r="595" spans="1:9" x14ac:dyDescent="0.25">
      <c r="A595" s="111"/>
      <c r="B595" s="107"/>
      <c r="C595" s="59" t="s">
        <v>87</v>
      </c>
      <c r="D595" s="77">
        <v>5.6485172566439239</v>
      </c>
      <c r="E595" s="78">
        <v>0.28961698033390249</v>
      </c>
      <c r="F595" s="77">
        <v>5.171713769805379</v>
      </c>
      <c r="G595" s="77">
        <v>6.1253207434824697</v>
      </c>
      <c r="H595" s="81">
        <v>5.1273098261893049</v>
      </c>
      <c r="I595" s="78">
        <v>1.2359425660587511</v>
      </c>
    </row>
    <row r="596" spans="1:9" x14ac:dyDescent="0.25">
      <c r="A596" s="111"/>
      <c r="B596" s="107"/>
      <c r="C596" s="59" t="s">
        <v>84</v>
      </c>
      <c r="D596" s="77">
        <v>5.9252367809260731</v>
      </c>
      <c r="E596" s="78">
        <v>0.27969956704354004</v>
      </c>
      <c r="F596" s="77">
        <v>5.4647605730744573</v>
      </c>
      <c r="G596" s="77">
        <v>6.3857129887776889</v>
      </c>
      <c r="H596" s="81">
        <v>4.7204791535744324</v>
      </c>
      <c r="I596" s="78">
        <v>1.1669064391332407</v>
      </c>
    </row>
    <row r="597" spans="1:9" x14ac:dyDescent="0.25">
      <c r="A597" s="111"/>
      <c r="B597" s="107"/>
      <c r="C597" s="60" t="s">
        <v>85</v>
      </c>
      <c r="D597" s="82">
        <v>5.3878614860131133</v>
      </c>
      <c r="E597" s="83">
        <v>0.27902254886491251</v>
      </c>
      <c r="F597" s="82">
        <v>4.9284998696742273</v>
      </c>
      <c r="G597" s="82">
        <v>5.8472231023519994</v>
      </c>
      <c r="H597" s="84">
        <v>5.178725354934512</v>
      </c>
      <c r="I597" s="83">
        <v>1.222024842547951</v>
      </c>
    </row>
    <row r="598" spans="1:9" x14ac:dyDescent="0.25">
      <c r="A598" s="111"/>
      <c r="B598" s="107">
        <v>2018</v>
      </c>
      <c r="C598" s="58" t="s">
        <v>86</v>
      </c>
      <c r="D598" s="72">
        <v>5.4737894235611213</v>
      </c>
      <c r="E598" s="73">
        <v>0.2920488739051364</v>
      </c>
      <c r="F598" s="72">
        <v>4.9929822511201376</v>
      </c>
      <c r="G598" s="72">
        <v>5.9545965960021059</v>
      </c>
      <c r="H598" s="80">
        <v>5.3354057181676549</v>
      </c>
      <c r="I598" s="73">
        <v>1.2792491930695504</v>
      </c>
    </row>
    <row r="599" spans="1:9" x14ac:dyDescent="0.25">
      <c r="A599" s="111"/>
      <c r="B599" s="107"/>
      <c r="C599" s="59" t="s">
        <v>87</v>
      </c>
      <c r="D599" s="77">
        <v>6.0653348011332691</v>
      </c>
      <c r="E599" s="78">
        <v>0.31311088780027274</v>
      </c>
      <c r="F599" s="77">
        <v>5.5498527223609475</v>
      </c>
      <c r="G599" s="77">
        <v>6.5808168799055906</v>
      </c>
      <c r="H599" s="81">
        <v>5.1623018030557848</v>
      </c>
      <c r="I599" s="78">
        <v>1.3147786260475616</v>
      </c>
    </row>
    <row r="600" spans="1:9" x14ac:dyDescent="0.25">
      <c r="A600" s="111"/>
      <c r="B600" s="107"/>
      <c r="C600" s="59" t="s">
        <v>84</v>
      </c>
      <c r="D600" s="77">
        <v>5.8336048719168936</v>
      </c>
      <c r="E600" s="78">
        <v>0.28369267678682158</v>
      </c>
      <c r="F600" s="77">
        <v>5.3665547102634994</v>
      </c>
      <c r="G600" s="77">
        <v>6.3006550335702878</v>
      </c>
      <c r="H600" s="81">
        <v>4.8630766569831385</v>
      </c>
      <c r="I600" s="78">
        <v>1.2167214948463243</v>
      </c>
    </row>
    <row r="601" spans="1:9" x14ac:dyDescent="0.25">
      <c r="A601" s="111"/>
      <c r="B601" s="107"/>
      <c r="C601" s="60" t="s">
        <v>85</v>
      </c>
      <c r="D601" s="82">
        <v>6.0652274584436654</v>
      </c>
      <c r="E601" s="83">
        <v>0.29844310180037709</v>
      </c>
      <c r="F601" s="82">
        <v>5.5738933129205916</v>
      </c>
      <c r="G601" s="82">
        <v>6.5565616039667391</v>
      </c>
      <c r="H601" s="84">
        <v>4.9205591026087827</v>
      </c>
      <c r="I601" s="83">
        <v>1.2616743360623928</v>
      </c>
    </row>
    <row r="602" spans="1:9" x14ac:dyDescent="0.25">
      <c r="A602" s="111"/>
      <c r="B602" s="107">
        <v>2019</v>
      </c>
      <c r="C602" s="49" t="s">
        <v>86</v>
      </c>
      <c r="D602" s="72">
        <v>6.0336965293290152</v>
      </c>
      <c r="E602" s="73">
        <v>0.31754720448193652</v>
      </c>
      <c r="F602" s="72">
        <v>5.5109108343802582</v>
      </c>
      <c r="G602" s="72">
        <v>6.5564822242777741</v>
      </c>
      <c r="H602" s="80">
        <v>5.2628965168927673</v>
      </c>
      <c r="I602" s="73">
        <v>1.3552129483554372</v>
      </c>
    </row>
    <row r="603" spans="1:9" x14ac:dyDescent="0.25">
      <c r="A603" s="111"/>
      <c r="B603" s="107"/>
      <c r="C603" s="51" t="s">
        <v>87</v>
      </c>
      <c r="D603" s="77">
        <v>6.6487611126247863</v>
      </c>
      <c r="E603" s="78">
        <v>0.3312665087195632</v>
      </c>
      <c r="F603" s="77">
        <v>6.1033889930473428</v>
      </c>
      <c r="G603" s="77">
        <v>7.1941332322022298</v>
      </c>
      <c r="H603" s="81">
        <v>4.9823794705234405</v>
      </c>
      <c r="I603" s="78">
        <v>1.3568858353118292</v>
      </c>
    </row>
    <row r="604" spans="1:9" x14ac:dyDescent="0.25">
      <c r="A604" s="111"/>
      <c r="B604" s="107"/>
      <c r="C604" s="51" t="s">
        <v>84</v>
      </c>
      <c r="D604" s="77">
        <v>6.7336107908126888</v>
      </c>
      <c r="E604" s="78">
        <v>0.31323730314001913</v>
      </c>
      <c r="F604" s="77">
        <v>6.2179205913883546</v>
      </c>
      <c r="G604" s="77">
        <v>7.2493009902370229</v>
      </c>
      <c r="H604" s="81">
        <v>4.6518474689300255</v>
      </c>
      <c r="I604" s="78">
        <v>1.2725372684518845</v>
      </c>
    </row>
    <row r="605" spans="1:9" x14ac:dyDescent="0.25">
      <c r="A605" s="111"/>
      <c r="B605" s="107"/>
      <c r="C605" s="55" t="s">
        <v>85</v>
      </c>
      <c r="D605" s="82">
        <v>6.0084203989023877</v>
      </c>
      <c r="E605" s="83">
        <v>0.28466434645064126</v>
      </c>
      <c r="F605" s="82">
        <v>5.5397664735636187</v>
      </c>
      <c r="G605" s="82">
        <v>6.4770743242411557</v>
      </c>
      <c r="H605" s="84">
        <v>4.737756807140916</v>
      </c>
      <c r="I605" s="83">
        <v>1.1404936685885785</v>
      </c>
    </row>
    <row r="606" spans="1:9" ht="16.5" customHeight="1" x14ac:dyDescent="0.25">
      <c r="A606" s="111"/>
      <c r="B606" s="107">
        <v>2020</v>
      </c>
      <c r="C606" s="49" t="s">
        <v>86</v>
      </c>
      <c r="D606" s="72">
        <v>6.0015690681428264</v>
      </c>
      <c r="E606" s="73">
        <v>0.32050909817601658</v>
      </c>
      <c r="F606" s="72">
        <v>5.4739025414426736</v>
      </c>
      <c r="G606" s="72">
        <v>6.5292355948429792</v>
      </c>
      <c r="H606" s="80">
        <v>5.3404217220014019</v>
      </c>
      <c r="I606" s="73">
        <v>1.269628531682365</v>
      </c>
    </row>
    <row r="607" spans="1:9" x14ac:dyDescent="0.25">
      <c r="A607" s="111"/>
      <c r="B607" s="107"/>
      <c r="C607" s="51" t="s">
        <v>87</v>
      </c>
      <c r="D607" s="77">
        <v>3.3890531127428924</v>
      </c>
      <c r="E607" s="78">
        <v>0.28560112597792081</v>
      </c>
      <c r="F607" s="77">
        <v>2.9188552711264948</v>
      </c>
      <c r="G607" s="77">
        <v>3.8592509543592897</v>
      </c>
      <c r="H607" s="81">
        <v>8.42716583295954</v>
      </c>
      <c r="I607" s="78">
        <v>1.3423420167497948</v>
      </c>
    </row>
    <row r="608" spans="1:9" ht="16.5" customHeight="1" x14ac:dyDescent="0.25">
      <c r="A608" s="111"/>
      <c r="B608" s="107"/>
      <c r="C608" s="59" t="s">
        <v>84</v>
      </c>
      <c r="D608" s="77">
        <v>7.3956712673002034</v>
      </c>
      <c r="E608" s="78">
        <v>0.38004857013298721</v>
      </c>
      <c r="F608" s="77">
        <v>6.7699826047296918</v>
      </c>
      <c r="G608" s="77">
        <v>8.0213599298707159</v>
      </c>
      <c r="H608" s="81">
        <v>5.1387974991988017</v>
      </c>
      <c r="I608" s="78">
        <v>1.2878972063739078</v>
      </c>
    </row>
    <row r="609" spans="1:9" x14ac:dyDescent="0.25">
      <c r="A609" s="111"/>
      <c r="B609" s="107"/>
      <c r="C609" s="51" t="s">
        <v>85</v>
      </c>
      <c r="D609" s="77">
        <v>7.5396157599130067</v>
      </c>
      <c r="E609" s="78">
        <v>0.37178590981250842</v>
      </c>
      <c r="F609" s="77">
        <v>6.9275269870912553</v>
      </c>
      <c r="G609" s="77">
        <v>8.1517045327347581</v>
      </c>
      <c r="H609" s="78">
        <v>4.9310989001487009</v>
      </c>
      <c r="I609" s="78">
        <v>1.2637901119316961</v>
      </c>
    </row>
    <row r="610" spans="1:9" x14ac:dyDescent="0.25">
      <c r="A610" s="111"/>
      <c r="B610" s="107">
        <v>2021</v>
      </c>
      <c r="C610" s="49" t="s">
        <v>86</v>
      </c>
      <c r="D610" s="72">
        <v>8.4437787763067771</v>
      </c>
      <c r="E610" s="73">
        <v>0.39510000431892428</v>
      </c>
      <c r="F610" s="72">
        <v>7.7933137664825818</v>
      </c>
      <c r="G610" s="72">
        <v>9.0942437861309742</v>
      </c>
      <c r="H610" s="80">
        <v>4.6791846966381199</v>
      </c>
      <c r="I610" s="73">
        <v>1.3206290487363082</v>
      </c>
    </row>
    <row r="611" spans="1:9" x14ac:dyDescent="0.25">
      <c r="A611" s="111"/>
      <c r="B611" s="107"/>
      <c r="C611" s="51" t="s">
        <v>87</v>
      </c>
      <c r="D611" s="77">
        <v>8.014551106160944</v>
      </c>
      <c r="E611" s="78">
        <v>0.39301741638739063</v>
      </c>
      <c r="F611" s="77">
        <v>7.3675147234299825</v>
      </c>
      <c r="G611" s="77">
        <v>8.6615874888919056</v>
      </c>
      <c r="H611" s="81">
        <v>4.9037982437378229</v>
      </c>
      <c r="I611" s="78">
        <v>1.3601168143825593</v>
      </c>
    </row>
    <row r="612" spans="1:9" x14ac:dyDescent="0.25">
      <c r="A612" s="111"/>
      <c r="B612" s="107"/>
      <c r="C612" s="59" t="s">
        <v>84</v>
      </c>
      <c r="D612" s="77">
        <v>7.0629741801954928</v>
      </c>
      <c r="E612" s="78">
        <v>0.32764766402632589</v>
      </c>
      <c r="F612" s="77">
        <v>6.5235579851307968</v>
      </c>
      <c r="G612" s="77">
        <v>7.6023903752601889</v>
      </c>
      <c r="H612" s="81">
        <v>4.6389474981382</v>
      </c>
      <c r="I612" s="78">
        <v>1.204127788389505</v>
      </c>
    </row>
    <row r="613" spans="1:9" x14ac:dyDescent="0.25">
      <c r="A613" s="111"/>
      <c r="B613" s="107"/>
      <c r="C613" s="59" t="s">
        <v>85</v>
      </c>
      <c r="D613" s="77">
        <v>7.3142705773915742</v>
      </c>
      <c r="E613" s="78">
        <v>0.37405138334983151</v>
      </c>
      <c r="F613" s="77">
        <v>6.6984558562612015</v>
      </c>
      <c r="G613" s="77">
        <v>7.9300852985219468</v>
      </c>
      <c r="H613" s="81">
        <v>5.1139943401331793</v>
      </c>
      <c r="I613" s="78">
        <v>1.3898330459670027</v>
      </c>
    </row>
    <row r="614" spans="1:9" x14ac:dyDescent="0.25">
      <c r="A614" s="111"/>
      <c r="B614" s="107">
        <v>2022</v>
      </c>
      <c r="C614" s="49" t="s">
        <v>86</v>
      </c>
      <c r="D614" s="72">
        <v>6.650871534151519</v>
      </c>
      <c r="E614" s="73">
        <v>0.33749289855742343</v>
      </c>
      <c r="F614" s="72">
        <v>6.0952429410591922</v>
      </c>
      <c r="G614" s="72">
        <v>7.2065001272438449</v>
      </c>
      <c r="H614" s="80">
        <v>5.0744161396658054</v>
      </c>
      <c r="I614" s="73">
        <v>1.2892571675686295</v>
      </c>
    </row>
    <row r="615" spans="1:9" x14ac:dyDescent="0.25">
      <c r="A615" s="111"/>
      <c r="B615" s="107"/>
      <c r="C615" s="51" t="s">
        <v>87</v>
      </c>
      <c r="D615" s="77">
        <v>5.3851901735848005</v>
      </c>
      <c r="E615" s="78">
        <v>0.29180536147047997</v>
      </c>
      <c r="F615" s="77">
        <v>4.9047784482520376</v>
      </c>
      <c r="G615" s="77">
        <v>5.8656018989175642</v>
      </c>
      <c r="H615" s="81">
        <v>5.4186640037677929</v>
      </c>
      <c r="I615" s="78">
        <v>1.2135265469448111</v>
      </c>
    </row>
    <row r="616" spans="1:9" x14ac:dyDescent="0.25">
      <c r="A616" s="111"/>
      <c r="B616" s="107"/>
      <c r="C616" s="59" t="s">
        <v>84</v>
      </c>
      <c r="D616" s="77">
        <v>5.0477973143351473</v>
      </c>
      <c r="E616" s="78">
        <v>0.29488225954258879</v>
      </c>
      <c r="F616" s="77">
        <v>4.5623225200503201</v>
      </c>
      <c r="G616" s="77">
        <v>5.5332721086199745</v>
      </c>
      <c r="H616" s="81">
        <v>5.8418007138511294</v>
      </c>
      <c r="I616" s="78">
        <v>1.2518983966118522</v>
      </c>
    </row>
    <row r="617" spans="1:9" x14ac:dyDescent="0.25">
      <c r="A617" s="111"/>
      <c r="B617" s="107"/>
      <c r="C617" s="59" t="s">
        <v>85</v>
      </c>
      <c r="D617" s="77">
        <v>4.9275483582346631</v>
      </c>
      <c r="E617" s="78">
        <v>0.28247730919227582</v>
      </c>
      <c r="F617" s="77">
        <v>4.4624966659336929</v>
      </c>
      <c r="G617" s="77">
        <v>5.3926000505356333</v>
      </c>
      <c r="H617" s="81">
        <v>5.7326136377781944</v>
      </c>
      <c r="I617" s="78">
        <v>1.235640688836974</v>
      </c>
    </row>
    <row r="618" spans="1:9" x14ac:dyDescent="0.25">
      <c r="A618" s="111"/>
      <c r="B618" s="107">
        <v>2023</v>
      </c>
      <c r="C618" s="91" t="s">
        <v>86</v>
      </c>
      <c r="D618" s="72">
        <v>5.5556116996598535</v>
      </c>
      <c r="E618" s="73">
        <v>0.30278376994287798</v>
      </c>
      <c r="F618" s="72">
        <v>5.0571283773541476</v>
      </c>
      <c r="G618" s="72">
        <v>6.0540950219655594</v>
      </c>
      <c r="H618" s="73">
        <v>5.4500527810720856</v>
      </c>
      <c r="I618" s="73">
        <v>1.2449876353163079</v>
      </c>
    </row>
    <row r="619" spans="1:9" x14ac:dyDescent="0.25">
      <c r="A619" s="111"/>
      <c r="B619" s="107"/>
      <c r="C619" s="51" t="s">
        <v>87</v>
      </c>
      <c r="D619" s="77">
        <v>5.8401127344872803</v>
      </c>
      <c r="E619" s="78">
        <v>0.32910927074202379</v>
      </c>
      <c r="F619" s="77">
        <v>5.2982883618124932</v>
      </c>
      <c r="G619" s="77">
        <v>6.3819371071620665</v>
      </c>
      <c r="H619" s="78">
        <v>5.6353239347342354</v>
      </c>
      <c r="I619" s="78">
        <v>1.3040851271963194</v>
      </c>
    </row>
    <row r="620" spans="1:9" x14ac:dyDescent="0.25">
      <c r="A620" s="111"/>
      <c r="B620" s="107"/>
      <c r="C620" s="59" t="s">
        <v>84</v>
      </c>
      <c r="D620" s="77">
        <v>5.6916844180267168</v>
      </c>
      <c r="E620" s="78">
        <v>0.32998570691050105</v>
      </c>
      <c r="F620" s="77">
        <v>5.1484185601859185</v>
      </c>
      <c r="G620" s="77">
        <v>6.2349502758675142</v>
      </c>
      <c r="H620" s="78">
        <v>5.7976810145230386</v>
      </c>
      <c r="I620" s="78">
        <v>1.3194255056293427</v>
      </c>
    </row>
    <row r="621" spans="1:9" x14ac:dyDescent="0.25">
      <c r="A621" s="111"/>
      <c r="B621" s="107"/>
      <c r="C621" s="59" t="s">
        <v>85</v>
      </c>
      <c r="D621" s="77">
        <v>5.1424273709547528</v>
      </c>
      <c r="E621" s="78">
        <v>0.34630717837239705</v>
      </c>
      <c r="F621" s="77">
        <v>4.572289966146184</v>
      </c>
      <c r="G621" s="77">
        <v>5.7125647757633207</v>
      </c>
      <c r="H621" s="78">
        <v>6.7343134553225799</v>
      </c>
      <c r="I621" s="78">
        <v>1.4569217525256015</v>
      </c>
    </row>
    <row r="622" spans="1:9" x14ac:dyDescent="0.25">
      <c r="A622" s="111"/>
      <c r="B622" s="107">
        <v>2024</v>
      </c>
      <c r="C622" s="91" t="s">
        <v>86</v>
      </c>
      <c r="D622" s="72">
        <v>5.386886932698661</v>
      </c>
      <c r="E622" s="73">
        <v>0.30185970278013841</v>
      </c>
      <c r="F622" s="72">
        <v>4.8899253678325163</v>
      </c>
      <c r="G622" s="72">
        <v>5.8838484975648058</v>
      </c>
      <c r="H622" s="73">
        <v>5.6036019792402847</v>
      </c>
      <c r="I622" s="73">
        <v>1.2317000943106036</v>
      </c>
    </row>
    <row r="623" spans="1:9" x14ac:dyDescent="0.25">
      <c r="A623" s="111"/>
      <c r="B623" s="107"/>
      <c r="C623" s="51" t="s">
        <v>87</v>
      </c>
      <c r="D623" s="77">
        <v>5.588417762137353</v>
      </c>
      <c r="E623" s="78">
        <v>0.35829312528736468</v>
      </c>
      <c r="F623" s="77">
        <v>4.9985469651074883</v>
      </c>
      <c r="G623" s="77">
        <v>6.1782885591672176</v>
      </c>
      <c r="H623" s="78">
        <v>6.4113518447899907</v>
      </c>
      <c r="I623" s="78">
        <v>1.4330134291210026</v>
      </c>
    </row>
    <row r="624" spans="1:9" ht="18" x14ac:dyDescent="0.25">
      <c r="A624" s="113"/>
      <c r="B624" s="108">
        <v>2024</v>
      </c>
      <c r="C624" s="51" t="s">
        <v>160</v>
      </c>
      <c r="D624" s="82">
        <v>5.3772623311626511</v>
      </c>
      <c r="E624" s="83">
        <v>0.33115956945743807</v>
      </c>
      <c r="F624" s="82">
        <v>4.8320624783235697</v>
      </c>
      <c r="G624" s="82">
        <v>5.9224621840017315</v>
      </c>
      <c r="H624" s="83">
        <v>6.158516156786348</v>
      </c>
      <c r="I624" s="83">
        <v>1.3508182817573047</v>
      </c>
    </row>
  </sheetData>
  <mergeCells count="193">
    <mergeCell ref="B614:B617"/>
    <mergeCell ref="B618:B621"/>
    <mergeCell ref="B622:B624"/>
    <mergeCell ref="B581:B583"/>
    <mergeCell ref="A584:A624"/>
    <mergeCell ref="B584:B585"/>
    <mergeCell ref="B586:B589"/>
    <mergeCell ref="B590:B593"/>
    <mergeCell ref="B594:B597"/>
    <mergeCell ref="B598:B601"/>
    <mergeCell ref="B602:B605"/>
    <mergeCell ref="B606:B609"/>
    <mergeCell ref="B610:B613"/>
    <mergeCell ref="B557:B560"/>
    <mergeCell ref="B561:B564"/>
    <mergeCell ref="B565:B568"/>
    <mergeCell ref="B569:B572"/>
    <mergeCell ref="B573:B576"/>
    <mergeCell ref="B577:B580"/>
    <mergeCell ref="B524:B527"/>
    <mergeCell ref="B528:B531"/>
    <mergeCell ref="B532:B535"/>
    <mergeCell ref="B536:B539"/>
    <mergeCell ref="B540:B542"/>
    <mergeCell ref="A543:A583"/>
    <mergeCell ref="B543:B544"/>
    <mergeCell ref="B545:B548"/>
    <mergeCell ref="B549:B552"/>
    <mergeCell ref="B553:B556"/>
    <mergeCell ref="B491:B494"/>
    <mergeCell ref="B495:B498"/>
    <mergeCell ref="B499:B501"/>
    <mergeCell ref="A502:A542"/>
    <mergeCell ref="B502:B503"/>
    <mergeCell ref="B504:B507"/>
    <mergeCell ref="B508:B511"/>
    <mergeCell ref="B512:B515"/>
    <mergeCell ref="B516:B519"/>
    <mergeCell ref="B520:B523"/>
    <mergeCell ref="B458:B460"/>
    <mergeCell ref="A461:A501"/>
    <mergeCell ref="B461:B462"/>
    <mergeCell ref="B463:B466"/>
    <mergeCell ref="B467:B470"/>
    <mergeCell ref="B471:B474"/>
    <mergeCell ref="B475:B478"/>
    <mergeCell ref="B479:B482"/>
    <mergeCell ref="B483:B486"/>
    <mergeCell ref="B487:B490"/>
    <mergeCell ref="B434:B437"/>
    <mergeCell ref="B438:B441"/>
    <mergeCell ref="B442:B445"/>
    <mergeCell ref="B446:B449"/>
    <mergeCell ref="B450:B453"/>
    <mergeCell ref="B454:B457"/>
    <mergeCell ref="B401:B404"/>
    <mergeCell ref="B405:B408"/>
    <mergeCell ref="B409:B412"/>
    <mergeCell ref="B413:B416"/>
    <mergeCell ref="B417:B419"/>
    <mergeCell ref="A420:A460"/>
    <mergeCell ref="B420:B421"/>
    <mergeCell ref="B422:B425"/>
    <mergeCell ref="B426:B429"/>
    <mergeCell ref="B430:B433"/>
    <mergeCell ref="B368:B371"/>
    <mergeCell ref="B372:B375"/>
    <mergeCell ref="B376:B378"/>
    <mergeCell ref="A379:A419"/>
    <mergeCell ref="B379:B380"/>
    <mergeCell ref="B381:B384"/>
    <mergeCell ref="B385:B388"/>
    <mergeCell ref="B389:B392"/>
    <mergeCell ref="B393:B396"/>
    <mergeCell ref="B397:B400"/>
    <mergeCell ref="B335:B337"/>
    <mergeCell ref="A338:A378"/>
    <mergeCell ref="B338:B339"/>
    <mergeCell ref="B340:B343"/>
    <mergeCell ref="B344:B347"/>
    <mergeCell ref="B348:B351"/>
    <mergeCell ref="B352:B355"/>
    <mergeCell ref="B356:B359"/>
    <mergeCell ref="B360:B363"/>
    <mergeCell ref="B364:B367"/>
    <mergeCell ref="B311:B314"/>
    <mergeCell ref="B315:B318"/>
    <mergeCell ref="B319:B322"/>
    <mergeCell ref="B323:B326"/>
    <mergeCell ref="B327:B330"/>
    <mergeCell ref="B331:B334"/>
    <mergeCell ref="B278:B281"/>
    <mergeCell ref="B282:B285"/>
    <mergeCell ref="B286:B289"/>
    <mergeCell ref="B290:B293"/>
    <mergeCell ref="B294:B296"/>
    <mergeCell ref="A297:A337"/>
    <mergeCell ref="B297:B298"/>
    <mergeCell ref="B299:B302"/>
    <mergeCell ref="B303:B306"/>
    <mergeCell ref="B307:B310"/>
    <mergeCell ref="B245:B248"/>
    <mergeCell ref="B249:B252"/>
    <mergeCell ref="B253:B255"/>
    <mergeCell ref="A256:A296"/>
    <mergeCell ref="B256:B257"/>
    <mergeCell ref="B258:B261"/>
    <mergeCell ref="B262:B265"/>
    <mergeCell ref="B266:B269"/>
    <mergeCell ref="B270:B273"/>
    <mergeCell ref="B274:B277"/>
    <mergeCell ref="B212:B214"/>
    <mergeCell ref="A215:A255"/>
    <mergeCell ref="B215:B216"/>
    <mergeCell ref="B217:B220"/>
    <mergeCell ref="B221:B224"/>
    <mergeCell ref="B225:B228"/>
    <mergeCell ref="B229:B232"/>
    <mergeCell ref="B233:B236"/>
    <mergeCell ref="B237:B240"/>
    <mergeCell ref="B241:B244"/>
    <mergeCell ref="B188:B191"/>
    <mergeCell ref="B192:B195"/>
    <mergeCell ref="B196:B199"/>
    <mergeCell ref="B200:B203"/>
    <mergeCell ref="B204:B207"/>
    <mergeCell ref="B208:B211"/>
    <mergeCell ref="B155:B158"/>
    <mergeCell ref="B159:B162"/>
    <mergeCell ref="B163:B166"/>
    <mergeCell ref="B167:B170"/>
    <mergeCell ref="B171:B173"/>
    <mergeCell ref="A174:A214"/>
    <mergeCell ref="B174:B175"/>
    <mergeCell ref="B176:B179"/>
    <mergeCell ref="B180:B183"/>
    <mergeCell ref="B184:B187"/>
    <mergeCell ref="B122:B125"/>
    <mergeCell ref="B126:B129"/>
    <mergeCell ref="B130:B132"/>
    <mergeCell ref="A133:A173"/>
    <mergeCell ref="B133:B134"/>
    <mergeCell ref="B135:B138"/>
    <mergeCell ref="B139:B142"/>
    <mergeCell ref="B143:B146"/>
    <mergeCell ref="B147:B150"/>
    <mergeCell ref="B151:B154"/>
    <mergeCell ref="B89:B91"/>
    <mergeCell ref="A92:A132"/>
    <mergeCell ref="B92:B93"/>
    <mergeCell ref="B94:B97"/>
    <mergeCell ref="B98:B101"/>
    <mergeCell ref="B102:B105"/>
    <mergeCell ref="B106:B109"/>
    <mergeCell ref="B110:B113"/>
    <mergeCell ref="B114:B117"/>
    <mergeCell ref="B118:B121"/>
    <mergeCell ref="B65:B68"/>
    <mergeCell ref="B69:B72"/>
    <mergeCell ref="B73:B76"/>
    <mergeCell ref="B77:B80"/>
    <mergeCell ref="B81:B84"/>
    <mergeCell ref="B85:B88"/>
    <mergeCell ref="B32:B35"/>
    <mergeCell ref="B36:B39"/>
    <mergeCell ref="B40:B43"/>
    <mergeCell ref="B44:B47"/>
    <mergeCell ref="B48:B50"/>
    <mergeCell ref="A51:A91"/>
    <mergeCell ref="B51:B52"/>
    <mergeCell ref="B53:B56"/>
    <mergeCell ref="B57:B60"/>
    <mergeCell ref="B61:B64"/>
    <mergeCell ref="F8:G8"/>
    <mergeCell ref="H8:H9"/>
    <mergeCell ref="I8:I9"/>
    <mergeCell ref="A10:A50"/>
    <mergeCell ref="B10:B11"/>
    <mergeCell ref="B12:B15"/>
    <mergeCell ref="B16:B19"/>
    <mergeCell ref="B20:B23"/>
    <mergeCell ref="B24:B27"/>
    <mergeCell ref="B28:B31"/>
    <mergeCell ref="A1:I1"/>
    <mergeCell ref="A2:I2"/>
    <mergeCell ref="A3:I3"/>
    <mergeCell ref="A5:I5"/>
    <mergeCell ref="A6:I6"/>
    <mergeCell ref="A8:A9"/>
    <mergeCell ref="B8:B9"/>
    <mergeCell ref="C8:C9"/>
    <mergeCell ref="D8:D9"/>
    <mergeCell ref="E8:E9"/>
  </mergeCells>
  <conditionalFormatting sqref="D4 D7:D296 D299:D1048576">
    <cfRule type="duplicateValues" dxfId="1" priority="1"/>
    <cfRule type="duplicateValues" dxfId="0" priority="2"/>
  </conditionalFormatting>
  <pageMargins left="0.7" right="0.7" top="0.75" bottom="0.75" header="0.3" footer="0.3"/>
  <pageSetup scale="39" orientation="portrait" r:id="rId1"/>
  <rowBreaks count="1" manualBreakCount="1">
    <brk id="419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72"/>
  <sheetViews>
    <sheetView showGridLines="0" view="pageBreakPreview" zoomScaleNormal="100" zoomScaleSheetLayoutView="100" workbookViewId="0">
      <pane xSplit="1" topLeftCell="B1" activePane="topRight" state="frozen"/>
      <selection pane="topRight" activeCell="B1" sqref="B1"/>
    </sheetView>
  </sheetViews>
  <sheetFormatPr defaultColWidth="9.140625" defaultRowHeight="15" x14ac:dyDescent="0.25"/>
  <cols>
    <col min="1" max="1" width="60.140625" customWidth="1"/>
    <col min="2" max="18" width="20.7109375" customWidth="1"/>
    <col min="19" max="20" width="21" bestFit="1" customWidth="1"/>
    <col min="21" max="21" width="21" customWidth="1"/>
    <col min="22" max="22" width="17" bestFit="1" customWidth="1"/>
    <col min="23" max="24" width="17" customWidth="1"/>
    <col min="25" max="25" width="15.85546875" bestFit="1" customWidth="1"/>
    <col min="26" max="26" width="17" bestFit="1" customWidth="1"/>
    <col min="27" max="27" width="17.7109375" bestFit="1" customWidth="1"/>
    <col min="28" max="28" width="17" customWidth="1"/>
    <col min="29" max="29" width="15.28515625" bestFit="1" customWidth="1"/>
    <col min="30" max="30" width="17" customWidth="1"/>
    <col min="31" max="31" width="17.7109375" bestFit="1" customWidth="1"/>
    <col min="32" max="32" width="17.7109375" customWidth="1"/>
    <col min="33" max="33" width="15.28515625" bestFit="1" customWidth="1"/>
    <col min="34" max="34" width="17" bestFit="1" customWidth="1"/>
    <col min="35" max="35" width="17.7109375" bestFit="1" customWidth="1"/>
    <col min="36" max="36" width="15.85546875" bestFit="1" customWidth="1"/>
    <col min="37" max="37" width="15.85546875" customWidth="1"/>
    <col min="38" max="38" width="17" customWidth="1"/>
    <col min="39" max="39" width="17.7109375" bestFit="1" customWidth="1"/>
  </cols>
  <sheetData>
    <row r="1" spans="1:39" ht="15.75" x14ac:dyDescent="0.25">
      <c r="A1" s="19" t="s">
        <v>11</v>
      </c>
    </row>
    <row r="2" spans="1:39" ht="15.75" x14ac:dyDescent="0.25">
      <c r="A2" s="19" t="s">
        <v>12</v>
      </c>
    </row>
    <row r="3" spans="1:39" ht="15.75" x14ac:dyDescent="0.25">
      <c r="A3" s="19" t="s">
        <v>13</v>
      </c>
    </row>
    <row r="4" spans="1:39" x14ac:dyDescent="0.25">
      <c r="A4" s="1"/>
    </row>
    <row r="5" spans="1:39" ht="15" customHeight="1" x14ac:dyDescent="0.25">
      <c r="A5" s="106" t="s">
        <v>15</v>
      </c>
      <c r="B5" s="106"/>
    </row>
    <row r="6" spans="1:39" ht="15" customHeight="1" x14ac:dyDescent="0.25">
      <c r="A6" s="21" t="s">
        <v>92</v>
      </c>
    </row>
    <row r="7" spans="1:39" ht="15" customHeight="1" x14ac:dyDescent="0.25">
      <c r="A7" s="21"/>
    </row>
    <row r="8" spans="1:39" ht="15" customHeight="1" x14ac:dyDescent="0.25">
      <c r="A8" s="148" t="s">
        <v>27</v>
      </c>
      <c r="B8" s="146" t="s">
        <v>50</v>
      </c>
      <c r="C8" s="137" t="s">
        <v>51</v>
      </c>
      <c r="D8" s="137" t="s">
        <v>52</v>
      </c>
      <c r="E8" s="137" t="s">
        <v>53</v>
      </c>
      <c r="F8" s="137" t="s">
        <v>54</v>
      </c>
      <c r="G8" s="137" t="s">
        <v>55</v>
      </c>
      <c r="H8" s="137" t="s">
        <v>56</v>
      </c>
      <c r="I8" s="137" t="s">
        <v>57</v>
      </c>
      <c r="J8" s="137" t="s">
        <v>58</v>
      </c>
      <c r="K8" s="137" t="s">
        <v>59</v>
      </c>
      <c r="L8" s="137" t="s">
        <v>60</v>
      </c>
      <c r="M8" s="137" t="s">
        <v>61</v>
      </c>
      <c r="N8" s="137" t="s">
        <v>62</v>
      </c>
      <c r="O8" s="137" t="s">
        <v>63</v>
      </c>
      <c r="P8" s="137" t="s">
        <v>64</v>
      </c>
      <c r="Q8" s="137" t="s">
        <v>65</v>
      </c>
      <c r="R8" s="137" t="s">
        <v>66</v>
      </c>
      <c r="S8" s="137" t="s">
        <v>95</v>
      </c>
      <c r="T8" s="137" t="s">
        <v>96</v>
      </c>
      <c r="U8" s="137" t="s">
        <v>120</v>
      </c>
      <c r="V8" s="137" t="s">
        <v>121</v>
      </c>
      <c r="W8" s="137" t="s">
        <v>122</v>
      </c>
      <c r="X8" s="137" t="s">
        <v>123</v>
      </c>
      <c r="Y8" s="137" t="s">
        <v>124</v>
      </c>
      <c r="Z8" s="137" t="s">
        <v>125</v>
      </c>
      <c r="AA8" s="137" t="s">
        <v>126</v>
      </c>
      <c r="AB8" s="137" t="s">
        <v>127</v>
      </c>
      <c r="AC8" s="137" t="s">
        <v>128</v>
      </c>
      <c r="AD8" s="137" t="s">
        <v>130</v>
      </c>
      <c r="AE8" s="137" t="s">
        <v>146</v>
      </c>
      <c r="AF8" s="137" t="s">
        <v>148</v>
      </c>
      <c r="AG8" s="137" t="s">
        <v>149</v>
      </c>
      <c r="AH8" s="137" t="s">
        <v>150</v>
      </c>
      <c r="AI8" s="137" t="s">
        <v>152</v>
      </c>
      <c r="AJ8" s="137" t="s">
        <v>153</v>
      </c>
      <c r="AK8" s="137" t="s">
        <v>156</v>
      </c>
      <c r="AL8" s="137" t="s">
        <v>157</v>
      </c>
      <c r="AM8" s="137" t="s">
        <v>159</v>
      </c>
    </row>
    <row r="9" spans="1:39" ht="15" customHeight="1" x14ac:dyDescent="0.25">
      <c r="A9" s="149"/>
      <c r="B9" s="147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</row>
    <row r="10" spans="1:39" x14ac:dyDescent="0.25">
      <c r="A10" s="5" t="s">
        <v>17</v>
      </c>
      <c r="B10" s="6">
        <f>AVERAGE(Indicadores!B10:E10)</f>
        <v>9931584.5</v>
      </c>
      <c r="C10" s="6">
        <f>AVERAGE(Indicadores!C10:F10)</f>
        <v>9955714.75</v>
      </c>
      <c r="D10" s="6">
        <f>AVERAGE(Indicadores!D10:G10)</f>
        <v>9979722.5</v>
      </c>
      <c r="E10" s="6">
        <f>AVERAGE(Indicadores!E10:H10)</f>
        <v>10003607.25</v>
      </c>
      <c r="F10" s="6">
        <f>AVERAGE(Indicadores!F10:I10)</f>
        <v>10027372</v>
      </c>
      <c r="G10" s="6">
        <f>AVERAGE(Indicadores!G10:J10)</f>
        <v>10051052.25</v>
      </c>
      <c r="H10" s="6">
        <f>AVERAGE(Indicadores!H10:K10)</f>
        <v>10074690.25</v>
      </c>
      <c r="I10" s="6">
        <f>AVERAGE(Indicadores!I10:L10)</f>
        <v>10098285.75</v>
      </c>
      <c r="J10" s="6">
        <f>AVERAGE(Indicadores!J10:M10)</f>
        <v>10121839.75</v>
      </c>
      <c r="K10" s="6">
        <f>AVERAGE(Indicadores!K10:N10)</f>
        <v>10145457.75</v>
      </c>
      <c r="L10" s="6">
        <f>AVERAGE(Indicadores!L10:O10)</f>
        <v>10169254.75</v>
      </c>
      <c r="M10" s="6">
        <f>AVERAGE(Indicadores!M10:P10)</f>
        <v>10193231</v>
      </c>
      <c r="N10" s="6">
        <f>AVERAGE(Indicadores!N10:Q10)</f>
        <v>10217382</v>
      </c>
      <c r="O10" s="6">
        <f>AVERAGE(Indicadores!O10:R10)</f>
        <v>10241481</v>
      </c>
      <c r="P10" s="6">
        <f>AVERAGE(Indicadores!P10:S10)</f>
        <v>10265278.75</v>
      </c>
      <c r="Q10" s="6">
        <f>AVERAGE(Indicadores!Q10:T10)</f>
        <v>10288773.75</v>
      </c>
      <c r="R10" s="6">
        <f>AVERAGE(Indicadores!R10:U10)</f>
        <v>10311974</v>
      </c>
      <c r="S10" s="6">
        <f>AVERAGE(Indicadores!S10:V10)</f>
        <v>10334956.75</v>
      </c>
      <c r="T10" s="6">
        <f>AVERAGE(Indicadores!T10:W10)</f>
        <v>10357814.5</v>
      </c>
      <c r="U10" s="6">
        <f>AVERAGE(Indicadores!U10:X10)</f>
        <v>10380546.75</v>
      </c>
      <c r="V10" s="6">
        <f>AVERAGE(Indicadores!V10:Y10)</f>
        <v>10403121.803576</v>
      </c>
      <c r="W10" s="6">
        <f>AVERAGE(Indicadores!W10:Z10)</f>
        <v>10425571.553576</v>
      </c>
      <c r="X10" s="6">
        <f>AVERAGE(Indicadores!X10:AA10)</f>
        <v>10447824.303576</v>
      </c>
      <c r="Y10" s="6">
        <f>AVERAGE(Indicadores!Y10:AB10)</f>
        <v>10469878.803576</v>
      </c>
      <c r="Z10" s="6">
        <f>AVERAGE(Indicadores!Z10:AC10)</f>
        <v>10491776</v>
      </c>
      <c r="AA10" s="6">
        <f>AVERAGE(Indicadores!AA10:AD10)</f>
        <v>10513515.75</v>
      </c>
      <c r="AB10" s="6">
        <f>AVERAGE(Indicadores!AB10:AE10)</f>
        <v>10535360.791804325</v>
      </c>
      <c r="AC10" s="6">
        <f>AVERAGE(Indicadores!AC10:AF10)</f>
        <v>10557021.291804325</v>
      </c>
      <c r="AD10" s="6">
        <f>AVERAGE(Indicadores!AD10:AG10)</f>
        <v>10578643.041804325</v>
      </c>
      <c r="AE10" s="6">
        <f>AVERAGE(Indicadores!AE10:AH10)</f>
        <v>10600329.041804325</v>
      </c>
      <c r="AF10" s="6">
        <f>AVERAGE(Indicadores!AF10:AI10)</f>
        <v>10622046.75</v>
      </c>
      <c r="AG10" s="6">
        <f>AVERAGE(Indicadores!AG10:AJ10)</f>
        <v>10644086.75</v>
      </c>
      <c r="AH10" s="6">
        <f>AVERAGE(Indicadores!AH10:AK10)</f>
        <v>10666298.75</v>
      </c>
      <c r="AI10" s="6">
        <f>AVERAGE(Indicadores!AI10:AL10)</f>
        <v>10688461.25</v>
      </c>
      <c r="AJ10" s="6">
        <f>AVERAGE(Indicadores!AJ10:AM10)</f>
        <v>10710329</v>
      </c>
      <c r="AK10" s="6">
        <f>AVERAGE(Indicadores!AK10:AN10)</f>
        <v>10731900.75</v>
      </c>
      <c r="AL10" s="6">
        <f>AVERAGE(Indicadores!AL10:AO10)</f>
        <v>10753185.25</v>
      </c>
      <c r="AM10" s="6">
        <f>AVERAGE(Indicadores!AM10:AP10)</f>
        <v>10774257.25</v>
      </c>
    </row>
    <row r="11" spans="1:39" x14ac:dyDescent="0.25">
      <c r="A11" s="5" t="s">
        <v>16</v>
      </c>
      <c r="B11" s="6">
        <f>AVERAGE(Indicadores!B11:E11)</f>
        <v>7095531.39711913</v>
      </c>
      <c r="C11" s="6">
        <f>AVERAGE(Indicadores!C11:F11)</f>
        <v>7131526.699910068</v>
      </c>
      <c r="D11" s="6">
        <f>AVERAGE(Indicadores!D11:G11)</f>
        <v>7180688.0039884597</v>
      </c>
      <c r="E11" s="6">
        <f>AVERAGE(Indicadores!E11:H11)</f>
        <v>7235495.8254785072</v>
      </c>
      <c r="F11" s="6">
        <f>AVERAGE(Indicadores!F11:I11)</f>
        <v>7288442.3215145431</v>
      </c>
      <c r="G11" s="6">
        <f>AVERAGE(Indicadores!G11:J11)</f>
        <v>7332377.0043228827</v>
      </c>
      <c r="H11" s="6">
        <f>AVERAGE(Indicadores!H11:K11)</f>
        <v>7361369.6181208324</v>
      </c>
      <c r="I11" s="6">
        <f>AVERAGE(Indicadores!I11:L11)</f>
        <v>7392252.1579436427</v>
      </c>
      <c r="J11" s="6">
        <f>AVERAGE(Indicadores!J11:M11)</f>
        <v>7404923.792763643</v>
      </c>
      <c r="K11" s="6">
        <f>AVERAGE(Indicadores!K11:N11)</f>
        <v>7425877.7291285777</v>
      </c>
      <c r="L11" s="6">
        <f>AVERAGE(Indicadores!L11:O11)</f>
        <v>7462364.9914907673</v>
      </c>
      <c r="M11" s="6">
        <f>AVERAGE(Indicadores!M11:P11)</f>
        <v>7488177.8738364279</v>
      </c>
      <c r="N11" s="6">
        <f>AVERAGE(Indicadores!N11:Q11)</f>
        <v>7519266.9500709549</v>
      </c>
      <c r="O11" s="6">
        <f>AVERAGE(Indicadores!O11:R11)</f>
        <v>7551704.30895916</v>
      </c>
      <c r="P11" s="6">
        <f>AVERAGE(Indicadores!P11:S11)</f>
        <v>7561229.5459325351</v>
      </c>
      <c r="Q11" s="6">
        <f>AVERAGE(Indicadores!Q11:T11)</f>
        <v>7576853.0095182657</v>
      </c>
      <c r="R11" s="6">
        <f>AVERAGE(Indicadores!R11:U11)</f>
        <v>7604307.3054466648</v>
      </c>
      <c r="S11" s="6">
        <f>AVERAGE(Indicadores!S11:V11)</f>
        <v>7613652.0962077975</v>
      </c>
      <c r="T11" s="6">
        <f>AVERAGE(Indicadores!T11:W11)</f>
        <v>7639040.6254991852</v>
      </c>
      <c r="U11" s="6">
        <f>AVERAGE(Indicadores!U11:X11)</f>
        <v>7661702.7344920449</v>
      </c>
      <c r="V11" s="6">
        <f>AVERAGE(Indicadores!V11:Y11)</f>
        <v>7687147.2927307077</v>
      </c>
      <c r="W11" s="6">
        <f>AVERAGE(Indicadores!W11:Z11)</f>
        <v>7715135.0453435173</v>
      </c>
      <c r="X11" s="6">
        <f>AVERAGE(Indicadores!X11:AA11)</f>
        <v>7748204.5222859867</v>
      </c>
      <c r="Y11" s="6">
        <f>AVERAGE(Indicadores!Y11:AB11)</f>
        <v>7766372.2940412117</v>
      </c>
      <c r="Z11" s="6">
        <f>AVERAGE(Indicadores!Z11:AC11)</f>
        <v>7784372.0885765404</v>
      </c>
      <c r="AA11" s="6">
        <f>AVERAGE(Indicadores!AA11:AD11)</f>
        <v>7800148.8949160278</v>
      </c>
      <c r="AB11" s="6">
        <f>AVERAGE(Indicadores!AB11:AE11)</f>
        <v>7814677.33386805</v>
      </c>
      <c r="AC11" s="6">
        <f>AVERAGE(Indicadores!AC11:AF11)</f>
        <v>7824434.1691980576</v>
      </c>
      <c r="AD11" s="6">
        <f>AVERAGE(Indicadores!AD11:AG11)</f>
        <v>7834258.5406741751</v>
      </c>
      <c r="AE11" s="6">
        <f>AVERAGE(Indicadores!AE11:AH11)</f>
        <v>7839002.6836542711</v>
      </c>
      <c r="AF11" s="6">
        <f>AVERAGE(Indicadores!AF11:AI11)</f>
        <v>7845758.7544671427</v>
      </c>
      <c r="AG11" s="6">
        <f>AVERAGE(Indicadores!AG11:AJ11)</f>
        <v>7866549.5793613074</v>
      </c>
      <c r="AH11" s="6">
        <f>AVERAGE(Indicadores!AH11:AK11)</f>
        <v>7885300.0983505026</v>
      </c>
      <c r="AI11" s="6">
        <f>AVERAGE(Indicadores!AI11:AL11)</f>
        <v>7927450.9115195051</v>
      </c>
      <c r="AJ11" s="6">
        <f>AVERAGE(Indicadores!AJ11:AM11)</f>
        <v>7964504.9951174874</v>
      </c>
      <c r="AK11" s="6">
        <f>AVERAGE(Indicadores!AK11:AN11)</f>
        <v>7996837.8670161702</v>
      </c>
      <c r="AL11" s="6">
        <f>AVERAGE(Indicadores!AL11:AO11)</f>
        <v>8036694.2213597</v>
      </c>
      <c r="AM11" s="6">
        <f>AVERAGE(Indicadores!AM11:AP11)</f>
        <v>8061599.7054343298</v>
      </c>
    </row>
    <row r="12" spans="1:39" x14ac:dyDescent="0.25">
      <c r="A12" s="5" t="s">
        <v>18</v>
      </c>
      <c r="B12" s="6">
        <f>AVERAGE(Indicadores!B12:E12)</f>
        <v>4391904.9668265078</v>
      </c>
      <c r="C12" s="6">
        <f>AVERAGE(Indicadores!C12:F12)</f>
        <v>4416447.2546546925</v>
      </c>
      <c r="D12" s="6">
        <f>AVERAGE(Indicadores!D12:G12)</f>
        <v>4439099.1822819775</v>
      </c>
      <c r="E12" s="6">
        <f>AVERAGE(Indicadores!E12:H12)</f>
        <v>4462618.5599826472</v>
      </c>
      <c r="F12" s="6">
        <f>AVERAGE(Indicadores!F12:I12)</f>
        <v>4516079.2032460999</v>
      </c>
      <c r="G12" s="6">
        <f>AVERAGE(Indicadores!G12:J12)</f>
        <v>4556470.3705363879</v>
      </c>
      <c r="H12" s="6">
        <f>AVERAGE(Indicadores!H12:K12)</f>
        <v>4587058.3153712777</v>
      </c>
      <c r="I12" s="6">
        <f>AVERAGE(Indicadores!I12:L12)</f>
        <v>4611558.7038607756</v>
      </c>
      <c r="J12" s="6">
        <f>AVERAGE(Indicadores!J12:M12)</f>
        <v>4619658.2396580204</v>
      </c>
      <c r="K12" s="6">
        <f>AVERAGE(Indicadores!K12:N12)</f>
        <v>4621346.1698228726</v>
      </c>
      <c r="L12" s="6">
        <f>AVERAGE(Indicadores!L12:O12)</f>
        <v>4638101.5437755501</v>
      </c>
      <c r="M12" s="6">
        <f>AVERAGE(Indicadores!M12:P12)</f>
        <v>4672266.046489872</v>
      </c>
      <c r="N12" s="6">
        <f>AVERAGE(Indicadores!N12:Q12)</f>
        <v>4713287.6415748596</v>
      </c>
      <c r="O12" s="6">
        <f>AVERAGE(Indicadores!O12:R12)</f>
        <v>4762326.2861797996</v>
      </c>
      <c r="P12" s="6">
        <f>AVERAGE(Indicadores!P12:S12)</f>
        <v>4811453.1616502898</v>
      </c>
      <c r="Q12" s="6">
        <f>AVERAGE(Indicadores!Q12:T12)</f>
        <v>4858827.2721321676</v>
      </c>
      <c r="R12" s="6">
        <f>AVERAGE(Indicadores!R12:U12)</f>
        <v>4903228.4717498403</v>
      </c>
      <c r="S12" s="6">
        <f>AVERAGE(Indicadores!S12:V12)</f>
        <v>4934132.7124410653</v>
      </c>
      <c r="T12" s="6">
        <f>AVERAGE(Indicadores!T12:W12)</f>
        <v>4969739.14121689</v>
      </c>
      <c r="U12" s="6">
        <f>AVERAGE(Indicadores!U12:X12)</f>
        <v>4956279.7619620198</v>
      </c>
      <c r="V12" s="6">
        <f>AVERAGE(Indicadores!V12:Y12)</f>
        <v>4808295.5129124951</v>
      </c>
      <c r="W12" s="6">
        <f>AVERAGE(Indicadores!W12:Z12)</f>
        <v>4725558.7735647103</v>
      </c>
      <c r="X12" s="6">
        <f>AVERAGE(Indicadores!X12:AA12)</f>
        <v>4664577.0001636352</v>
      </c>
      <c r="Y12" s="6">
        <f>AVERAGE(Indicadores!Y12:AB12)</f>
        <v>4643294.2924457667</v>
      </c>
      <c r="Z12" s="6">
        <f>AVERAGE(Indicadores!Z12:AC12)</f>
        <v>4773492.9652138194</v>
      </c>
      <c r="AA12" s="6">
        <f>AVERAGE(Indicadores!AA12:AD12)</f>
        <v>4850935.5281512327</v>
      </c>
      <c r="AB12" s="6">
        <f>AVERAGE(Indicadores!AB12:AE12)</f>
        <v>4919598.7516087098</v>
      </c>
      <c r="AC12" s="6">
        <f>AVERAGE(Indicadores!AC12:AF12)</f>
        <v>4959785.4678894449</v>
      </c>
      <c r="AD12" s="6">
        <f>AVERAGE(Indicadores!AD12:AG12)</f>
        <v>4972561.3427366074</v>
      </c>
      <c r="AE12" s="6">
        <f>AVERAGE(Indicadores!AE12:AH12)</f>
        <v>4955764.1222095732</v>
      </c>
      <c r="AF12" s="6">
        <f>AVERAGE(Indicadores!AF12:AI12)</f>
        <v>4949405.0320307426</v>
      </c>
      <c r="AG12" s="6">
        <f>AVERAGE(Indicadores!AG12:AJ12)</f>
        <v>4967615.4803992575</v>
      </c>
      <c r="AH12" s="6">
        <f>AVERAGE(Indicadores!AH12:AK12)</f>
        <v>4990328.032101173</v>
      </c>
      <c r="AI12" s="6">
        <f>AVERAGE(Indicadores!AI12:AL12)</f>
        <v>5056420.4848189224</v>
      </c>
      <c r="AJ12" s="6">
        <f>AVERAGE(Indicadores!AJ12:AM12)</f>
        <v>5106086.9903520299</v>
      </c>
      <c r="AK12" s="6">
        <f>AVERAGE(Indicadores!AK12:AN12)</f>
        <v>5150430.7745113624</v>
      </c>
      <c r="AL12" s="6">
        <f>AVERAGE(Indicadores!AL12:AO12)</f>
        <v>5209250.8260128498</v>
      </c>
      <c r="AM12" s="6">
        <f>AVERAGE(Indicadores!AM12:AP12)</f>
        <v>5253602.2974378876</v>
      </c>
    </row>
    <row r="13" spans="1:39" x14ac:dyDescent="0.25">
      <c r="A13" s="5" t="s">
        <v>0</v>
      </c>
      <c r="B13" s="6">
        <f>AVERAGE(Indicadores!B13:E13)</f>
        <v>4046025.0601710649</v>
      </c>
      <c r="C13" s="6">
        <f>AVERAGE(Indicadores!C13:F13)</f>
        <v>4077962.01626682</v>
      </c>
      <c r="D13" s="6">
        <f>AVERAGE(Indicadores!D13:G13)</f>
        <v>4113888.6829481646</v>
      </c>
      <c r="E13" s="6">
        <f>AVERAGE(Indicadores!E13:H13)</f>
        <v>4133983.8594439076</v>
      </c>
      <c r="F13" s="6">
        <f>AVERAGE(Indicadores!F13:I13)</f>
        <v>4184743.4464964047</v>
      </c>
      <c r="G13" s="6">
        <f>AVERAGE(Indicadores!G13:J13)</f>
        <v>4233461.7776969047</v>
      </c>
      <c r="H13" s="6">
        <f>AVERAGE(Indicadores!H13:K13)</f>
        <v>4262420.4283948019</v>
      </c>
      <c r="I13" s="6">
        <f>AVERAGE(Indicadores!I13:L13)</f>
        <v>4304871.0669499375</v>
      </c>
      <c r="J13" s="6">
        <f>AVERAGE(Indicadores!J13:M13)</f>
        <v>4335907.6676194575</v>
      </c>
      <c r="K13" s="6">
        <f>AVERAGE(Indicadores!K13:N13)</f>
        <v>4352390.8508835854</v>
      </c>
      <c r="L13" s="6">
        <f>AVERAGE(Indicadores!L13:O13)</f>
        <v>4382657.4539131047</v>
      </c>
      <c r="M13" s="6">
        <f>AVERAGE(Indicadores!M13:P13)</f>
        <v>4421819.0049973279</v>
      </c>
      <c r="N13" s="6">
        <f>AVERAGE(Indicadores!N13:Q13)</f>
        <v>4455237.1047419477</v>
      </c>
      <c r="O13" s="6">
        <f>AVERAGE(Indicadores!O13:R13)</f>
        <v>4501692.0256059729</v>
      </c>
      <c r="P13" s="6">
        <f>AVERAGE(Indicadores!P13:S13)</f>
        <v>4539255.5771478042</v>
      </c>
      <c r="Q13" s="6">
        <f>AVERAGE(Indicadores!Q13:T13)</f>
        <v>4577505.6755869975</v>
      </c>
      <c r="R13" s="6">
        <f>AVERAGE(Indicadores!R13:U13)</f>
        <v>4611571.7912297044</v>
      </c>
      <c r="S13" s="6">
        <f>AVERAGE(Indicadores!S13:V13)</f>
        <v>4629761.9874372594</v>
      </c>
      <c r="T13" s="6">
        <f>AVERAGE(Indicadores!T13:W13)</f>
        <v>4663267.8724740949</v>
      </c>
      <c r="U13" s="6">
        <f>AVERAGE(Indicadores!U13:X13)</f>
        <v>4652576.884052258</v>
      </c>
      <c r="V13" s="6">
        <f>AVERAGE(Indicadores!V13:Y13)</f>
        <v>4549985.2250287328</v>
      </c>
      <c r="W13" s="6">
        <f>AVERAGE(Indicadores!W13:Z13)</f>
        <v>4466052.2088513654</v>
      </c>
      <c r="X13" s="6">
        <f>AVERAGE(Indicadores!X13:AA13)</f>
        <v>4390655.1054464448</v>
      </c>
      <c r="Y13" s="6">
        <f>AVERAGE(Indicadores!Y13:AB13)</f>
        <v>4342532.2966378378</v>
      </c>
      <c r="Z13" s="6">
        <f>AVERAGE(Indicadores!Z13:AC13)</f>
        <v>4414035.5687759873</v>
      </c>
      <c r="AA13" s="6">
        <f>AVERAGE(Indicadores!AA13:AD13)</f>
        <v>4489775.175536287</v>
      </c>
      <c r="AB13" s="6">
        <f>AVERAGE(Indicadores!AB13:AE13)</f>
        <v>4556644.7809521751</v>
      </c>
      <c r="AC13" s="6">
        <f>AVERAGE(Indicadores!AC13:AF13)</f>
        <v>4613327.1923984671</v>
      </c>
      <c r="AD13" s="6">
        <f>AVERAGE(Indicadores!AD13:AG13)</f>
        <v>4655527.531133987</v>
      </c>
      <c r="AE13" s="6">
        <f>AVERAGE(Indicadores!AE13:AH13)</f>
        <v>4664208.9749020692</v>
      </c>
      <c r="AF13" s="6">
        <f>AVERAGE(Indicadores!AF13:AI13)</f>
        <v>4687378.6267684828</v>
      </c>
      <c r="AG13" s="6">
        <f>AVERAGE(Indicadores!AG13:AJ13)</f>
        <v>4719535.500927208</v>
      </c>
      <c r="AH13" s="6">
        <f>AVERAGE(Indicadores!AH13:AK13)</f>
        <v>4735011.3146952922</v>
      </c>
      <c r="AI13" s="6">
        <f>AVERAGE(Indicadores!AI13:AL13)</f>
        <v>4790762.9045101805</v>
      </c>
      <c r="AJ13" s="6">
        <f>AVERAGE(Indicadores!AJ13:AM13)</f>
        <v>4835308.9003067454</v>
      </c>
      <c r="AK13" s="6">
        <f>AVERAGE(Indicadores!AK13:AN13)</f>
        <v>4878365.4387664152</v>
      </c>
      <c r="AL13" s="6">
        <f>AVERAGE(Indicadores!AL13:AO13)</f>
        <v>4938108.4483666727</v>
      </c>
      <c r="AM13" s="6">
        <f>AVERAGE(Indicadores!AM13:AP13)</f>
        <v>4981334.5367941977</v>
      </c>
    </row>
    <row r="14" spans="1:39" x14ac:dyDescent="0.25">
      <c r="A14" s="10" t="s">
        <v>7</v>
      </c>
      <c r="B14" s="6">
        <f>AVERAGE(Indicadores!B14:E14)</f>
        <v>294974.38415305375</v>
      </c>
      <c r="C14" s="6">
        <f>AVERAGE(Indicadores!C14:F14)</f>
        <v>280977.1304826205</v>
      </c>
      <c r="D14" s="6">
        <f>AVERAGE(Indicadores!D14:G14)</f>
        <v>267563.4334211183</v>
      </c>
      <c r="E14" s="6">
        <f>AVERAGE(Indicadores!E14:H14)</f>
        <v>258479.70894729078</v>
      </c>
      <c r="F14" s="6">
        <f>AVERAGE(Indicadores!F14:I14)</f>
        <v>253103.22311587178</v>
      </c>
      <c r="G14" s="6">
        <f>AVERAGE(Indicadores!G14:J14)</f>
        <v>251719.77846238326</v>
      </c>
      <c r="H14" s="6">
        <f>AVERAGE(Indicadores!H14:K14)</f>
        <v>250151.700388475</v>
      </c>
      <c r="I14" s="6">
        <f>AVERAGE(Indicadores!I14:L14)</f>
        <v>255000.23203746649</v>
      </c>
      <c r="J14" s="6">
        <f>AVERAGE(Indicadores!J14:M14)</f>
        <v>248783.85281876774</v>
      </c>
      <c r="K14" s="6">
        <f>AVERAGE(Indicadores!K14:N14)</f>
        <v>234136.06307431925</v>
      </c>
      <c r="L14" s="6">
        <f>AVERAGE(Indicadores!L14:O14)</f>
        <v>214926.90263843001</v>
      </c>
      <c r="M14" s="6">
        <f>AVERAGE(Indicadores!M14:P14)</f>
        <v>206599.72809130402</v>
      </c>
      <c r="N14" s="6">
        <f>AVERAGE(Indicadores!N14:Q14)</f>
        <v>221046.81845264926</v>
      </c>
      <c r="O14" s="6">
        <f>AVERAGE(Indicadores!O14:R14)</f>
        <v>227928.82123635951</v>
      </c>
      <c r="P14" s="6">
        <f>AVERAGE(Indicadores!P14:S14)</f>
        <v>237111.03414809974</v>
      </c>
      <c r="Q14" s="6">
        <f>AVERAGE(Indicadores!Q14:T14)</f>
        <v>245994.50810483098</v>
      </c>
      <c r="R14" s="6">
        <f>AVERAGE(Indicadores!R14:U14)</f>
        <v>242705.5620154225</v>
      </c>
      <c r="S14" s="6">
        <f>AVERAGE(Indicadores!S14:V14)</f>
        <v>251110.47890760275</v>
      </c>
      <c r="T14" s="6">
        <f>AVERAGE(Indicadores!T14:W14)</f>
        <v>253947.49776152501</v>
      </c>
      <c r="U14" s="6">
        <f>AVERAGE(Indicadores!U14:X14)</f>
        <v>246948.368442857</v>
      </c>
      <c r="V14" s="6">
        <f>AVERAGE(Indicadores!V14:Y14)</f>
        <v>216296.59224162725</v>
      </c>
      <c r="W14" s="6">
        <f>AVERAGE(Indicadores!W14:Z14)</f>
        <v>205761.62500268049</v>
      </c>
      <c r="X14" s="6">
        <f>AVERAGE(Indicadores!X14:AA14)</f>
        <v>194104.23380362097</v>
      </c>
      <c r="Y14" s="6">
        <f>AVERAGE(Indicadores!Y14:AB14)</f>
        <v>187662.96403272601</v>
      </c>
      <c r="Z14" s="6">
        <f>AVERAGE(Indicadores!Z14:AC14)</f>
        <v>202564.75005724924</v>
      </c>
      <c r="AA14" s="6">
        <f>AVERAGE(Indicadores!AA14:AD14)</f>
        <v>199058.05072701376</v>
      </c>
      <c r="AB14" s="6">
        <f>AVERAGE(Indicadores!AB14:AE14)</f>
        <v>201991.26535341798</v>
      </c>
      <c r="AC14" s="6">
        <f>AVERAGE(Indicadores!AC14:AF14)</f>
        <v>179285.820352804</v>
      </c>
      <c r="AD14" s="6">
        <f>AVERAGE(Indicadores!AD14:AG14)</f>
        <v>158625.110758984</v>
      </c>
      <c r="AE14" s="6">
        <f>AVERAGE(Indicadores!AE14:AH14)</f>
        <v>133631.2208599975</v>
      </c>
      <c r="AF14" s="6">
        <f>AVERAGE(Indicadores!AF14:AI14)</f>
        <v>112763.98850748449</v>
      </c>
      <c r="AG14" s="6">
        <f>AVERAGE(Indicadores!AG14:AJ14)</f>
        <v>113832.00447941851</v>
      </c>
      <c r="AH14" s="6">
        <f>AVERAGE(Indicadores!AH14:AK14)</f>
        <v>112995.94100439973</v>
      </c>
      <c r="AI14" s="6">
        <f>AVERAGE(Indicadores!AI14:AL14)</f>
        <v>116853.68184765951</v>
      </c>
      <c r="AJ14" s="6">
        <f>AVERAGE(Indicadores!AJ14:AM14)</f>
        <v>117286.06096533801</v>
      </c>
      <c r="AK14" s="6">
        <f>AVERAGE(Indicadores!AK14:AN14)</f>
        <v>119550.8453704815</v>
      </c>
      <c r="AL14" s="6">
        <f>AVERAGE(Indicadores!AL14:AO14)</f>
        <v>126555.75165447826</v>
      </c>
      <c r="AM14" s="6">
        <f>AVERAGE(Indicadores!AM14:AP14)</f>
        <v>127471.172972057</v>
      </c>
    </row>
    <row r="15" spans="1:39" x14ac:dyDescent="0.25">
      <c r="A15" s="5" t="s">
        <v>19</v>
      </c>
      <c r="B15" s="6">
        <f>AVERAGE(Indicadores!B15:E15)</f>
        <v>1857681.2903111824</v>
      </c>
      <c r="C15" s="6">
        <f>AVERAGE(Indicadores!C15:F15)</f>
        <v>1868156.880714545</v>
      </c>
      <c r="D15" s="6">
        <f>AVERAGE(Indicadores!D15:G15)</f>
        <v>1889563.4514220376</v>
      </c>
      <c r="E15" s="6">
        <f>AVERAGE(Indicadores!E15:H15)</f>
        <v>1909654.5640196451</v>
      </c>
      <c r="F15" s="6">
        <f>AVERAGE(Indicadores!F15:I15)</f>
        <v>1949979.1964052375</v>
      </c>
      <c r="G15" s="6">
        <f>AVERAGE(Indicadores!G15:J15)</f>
        <v>1988751.6330138224</v>
      </c>
      <c r="H15" s="6">
        <f>AVERAGE(Indicadores!H15:K15)</f>
        <v>2007147.816102495</v>
      </c>
      <c r="I15" s="6">
        <f>AVERAGE(Indicadores!I15:L15)</f>
        <v>2016393.5151488725</v>
      </c>
      <c r="J15" s="6">
        <f>AVERAGE(Indicadores!J15:M15)</f>
        <v>2018551.4669550373</v>
      </c>
      <c r="K15" s="6">
        <f>AVERAGE(Indicadores!K15:N15)</f>
        <v>2021406.4065021998</v>
      </c>
      <c r="L15" s="6">
        <f>AVERAGE(Indicadores!L15:O15)</f>
        <v>2030884.2037247901</v>
      </c>
      <c r="M15" s="6">
        <f>AVERAGE(Indicadores!M15:P15)</f>
        <v>2060961.0268832825</v>
      </c>
      <c r="N15" s="6">
        <f>AVERAGE(Indicadores!N15:Q15)</f>
        <v>2081127.8484424325</v>
      </c>
      <c r="O15" s="6">
        <f>AVERAGE(Indicadores!O15:R15)</f>
        <v>2101095.71723495</v>
      </c>
      <c r="P15" s="6">
        <f>AVERAGE(Indicadores!P15:S15)</f>
        <v>2138998.610158015</v>
      </c>
      <c r="Q15" s="6">
        <f>AVERAGE(Indicadores!Q15:T15)</f>
        <v>2171041.2670496749</v>
      </c>
      <c r="R15" s="6">
        <f>AVERAGE(Indicadores!R15:U15)</f>
        <v>2201640.2722717151</v>
      </c>
      <c r="S15" s="6">
        <f>AVERAGE(Indicadores!S15:V15)</f>
        <v>2227006.1819051299</v>
      </c>
      <c r="T15" s="6">
        <f>AVERAGE(Indicadores!T15:W15)</f>
        <v>2251242.4606342674</v>
      </c>
      <c r="U15" s="6">
        <f>AVERAGE(Indicadores!U15:X15)</f>
        <v>2254748.4431750253</v>
      </c>
      <c r="V15" s="6">
        <f>AVERAGE(Indicadores!V15:Y15)</f>
        <v>2225397.5504169851</v>
      </c>
      <c r="W15" s="6">
        <f>AVERAGE(Indicadores!W15:Z15)</f>
        <v>2173848.9397997102</v>
      </c>
      <c r="X15" s="6">
        <f>AVERAGE(Indicadores!X15:AA15)</f>
        <v>2110452.2113975324</v>
      </c>
      <c r="Y15" s="6">
        <f>AVERAGE(Indicadores!Y15:AB15)</f>
        <v>2053984.8993738098</v>
      </c>
      <c r="Z15" s="6">
        <f>AVERAGE(Indicadores!Z15:AC15)</f>
        <v>2044787.4899851098</v>
      </c>
      <c r="AA15" s="6">
        <f>AVERAGE(Indicadores!AA15:AD15)</f>
        <v>2058734.0996184226</v>
      </c>
      <c r="AB15" s="6">
        <f>AVERAGE(Indicadores!AB15:AE15)</f>
        <v>2089992.6160418624</v>
      </c>
      <c r="AC15" s="6">
        <f>AVERAGE(Indicadores!AC15:AF15)</f>
        <v>2116470.7914554123</v>
      </c>
      <c r="AD15" s="6">
        <f>AVERAGE(Indicadores!AD15:AG15)</f>
        <v>2134423.92219692</v>
      </c>
      <c r="AE15" s="6">
        <f>AVERAGE(Indicadores!AE15:AH15)</f>
        <v>2142732.8437421052</v>
      </c>
      <c r="AF15" s="6">
        <f>AVERAGE(Indicadores!AF15:AI15)</f>
        <v>2163429.3552990323</v>
      </c>
      <c r="AG15" s="6">
        <f>AVERAGE(Indicadores!AG15:AJ15)</f>
        <v>2186748.3285654401</v>
      </c>
      <c r="AH15" s="6">
        <f>AVERAGE(Indicadores!AH15:AK15)</f>
        <v>2209619.0893766852</v>
      </c>
      <c r="AI15" s="6">
        <f>AVERAGE(Indicadores!AI15:AL15)</f>
        <v>2247107.8470141902</v>
      </c>
      <c r="AJ15" s="6">
        <f>AVERAGE(Indicadores!AJ15:AM15)</f>
        <v>2260736.0779552925</v>
      </c>
      <c r="AK15" s="6">
        <f>AVERAGE(Indicadores!AK15:AN15)</f>
        <v>2293993.8571819053</v>
      </c>
      <c r="AL15" s="6">
        <f>AVERAGE(Indicadores!AL15:AO15)</f>
        <v>2325816.3514136253</v>
      </c>
      <c r="AM15" s="6">
        <f>AVERAGE(Indicadores!AM15:AP15)</f>
        <v>2367492.56212307</v>
      </c>
    </row>
    <row r="16" spans="1:39" x14ac:dyDescent="0.25">
      <c r="A16" s="5" t="s">
        <v>20</v>
      </c>
      <c r="B16" s="6">
        <f>AVERAGE(Indicadores!B16:E16)</f>
        <v>1957902.0830602401</v>
      </c>
      <c r="C16" s="6">
        <f>AVERAGE(Indicadores!C16:F16)</f>
        <v>1975406.6249163176</v>
      </c>
      <c r="D16" s="6">
        <f>AVERAGE(Indicadores!D16:G16)</f>
        <v>1985909.9255013</v>
      </c>
      <c r="E16" s="6">
        <f>AVERAGE(Indicadores!E16:H16)</f>
        <v>1987164.7125689902</v>
      </c>
      <c r="F16" s="6">
        <f>AVERAGE(Indicadores!F16:I16)</f>
        <v>1994415.2036660025</v>
      </c>
      <c r="G16" s="6">
        <f>AVERAGE(Indicadores!G16:J16)</f>
        <v>2000936.0834026425</v>
      </c>
      <c r="H16" s="6">
        <f>AVERAGE(Indicadores!H16:K16)</f>
        <v>2007350.4395180226</v>
      </c>
      <c r="I16" s="6">
        <f>AVERAGE(Indicadores!I16:L16)</f>
        <v>2032756.0085869851</v>
      </c>
      <c r="J16" s="6">
        <f>AVERAGE(Indicadores!J16:M16)</f>
        <v>2055421.9037894025</v>
      </c>
      <c r="K16" s="6">
        <f>AVERAGE(Indicadores!K16:N16)</f>
        <v>2069992.7435769802</v>
      </c>
      <c r="L16" s="6">
        <f>AVERAGE(Indicadores!L16:O16)</f>
        <v>2093492.1495823422</v>
      </c>
      <c r="M16" s="6">
        <f>AVERAGE(Indicadores!M16:P16)</f>
        <v>2105430.7820764678</v>
      </c>
      <c r="N16" s="6">
        <f>AVERAGE(Indicadores!N16:Q16)</f>
        <v>2122825.2173428098</v>
      </c>
      <c r="O16" s="6">
        <f>AVERAGE(Indicadores!O16:R16)</f>
        <v>2148380.6690096525</v>
      </c>
      <c r="P16" s="6">
        <f>AVERAGE(Indicadores!P16:S16)</f>
        <v>2143124.5579066952</v>
      </c>
      <c r="Q16" s="6">
        <f>AVERAGE(Indicadores!Q16:T16)</f>
        <v>2146974.5705212126</v>
      </c>
      <c r="R16" s="6">
        <f>AVERAGE(Indicadores!R16:U16)</f>
        <v>2144299.7899903972</v>
      </c>
      <c r="S16" s="6">
        <f>AVERAGE(Indicadores!S16:V16)</f>
        <v>2137446.7598670102</v>
      </c>
      <c r="T16" s="6">
        <f>AVERAGE(Indicadores!T16:W16)</f>
        <v>2149633.4634500751</v>
      </c>
      <c r="U16" s="6">
        <f>AVERAGE(Indicadores!U16:X16)</f>
        <v>2135685.3617199375</v>
      </c>
      <c r="V16" s="6">
        <f>AVERAGE(Indicadores!V16:Y16)</f>
        <v>2083809.7634518123</v>
      </c>
      <c r="W16" s="6">
        <f>AVERAGE(Indicadores!W16:Z16)</f>
        <v>2062136.1064769549</v>
      </c>
      <c r="X16" s="6">
        <f>AVERAGE(Indicadores!X16:AA16)</f>
        <v>2061431.5767157173</v>
      </c>
      <c r="Y16" s="6">
        <f>AVERAGE(Indicadores!Y16:AB16)</f>
        <v>2078226.8910978874</v>
      </c>
      <c r="Z16" s="6">
        <f>AVERAGE(Indicadores!Z16:AC16)</f>
        <v>2148665.8817659873</v>
      </c>
      <c r="AA16" s="6">
        <f>AVERAGE(Indicadores!AA16:AD16)</f>
        <v>2196889.6204863926</v>
      </c>
      <c r="AB16" s="6">
        <f>AVERAGE(Indicadores!AB16:AE16)</f>
        <v>2221550.2847578274</v>
      </c>
      <c r="AC16" s="6">
        <f>AVERAGE(Indicadores!AC16:AF16)</f>
        <v>2254311.5347825624</v>
      </c>
      <c r="AD16" s="6">
        <f>AVERAGE(Indicadores!AD16:AG16)</f>
        <v>2276957.0520559251</v>
      </c>
      <c r="AE16" s="6">
        <f>AVERAGE(Indicadores!AE16:AH16)</f>
        <v>2284840.5498559377</v>
      </c>
      <c r="AF16" s="6">
        <f>AVERAGE(Indicadores!AF16:AI16)</f>
        <v>2293791.3827495701</v>
      </c>
      <c r="AG16" s="6">
        <f>AVERAGE(Indicadores!AG16:AJ16)</f>
        <v>2296642.8034959454</v>
      </c>
      <c r="AH16" s="6">
        <f>AVERAGE(Indicadores!AH16:AK16)</f>
        <v>2286486.1521624373</v>
      </c>
      <c r="AI16" s="6">
        <f>AVERAGE(Indicadores!AI16:AL16)</f>
        <v>2306469.8942427076</v>
      </c>
      <c r="AJ16" s="6">
        <f>AVERAGE(Indicadores!AJ16:AM16)</f>
        <v>2335644.2278137803</v>
      </c>
      <c r="AK16" s="6">
        <f>AVERAGE(Indicadores!AK16:AN16)</f>
        <v>2343247.2045517601</v>
      </c>
      <c r="AL16" s="6">
        <f>AVERAGE(Indicadores!AL16:AO16)</f>
        <v>2370088.2930480074</v>
      </c>
      <c r="AM16" s="6">
        <f>AVERAGE(Indicadores!AM16:AP16)</f>
        <v>2369558.4497901229</v>
      </c>
    </row>
    <row r="17" spans="1:39" x14ac:dyDescent="0.25">
      <c r="A17" s="5" t="s">
        <v>31</v>
      </c>
      <c r="B17" s="6">
        <f>AVERAGE(Indicadores!B17:E17)</f>
        <v>230441.68679964525</v>
      </c>
      <c r="C17" s="6">
        <f>AVERAGE(Indicadores!C17:F17)</f>
        <v>234398.5106359575</v>
      </c>
      <c r="D17" s="6">
        <f>AVERAGE(Indicadores!D17:G17)</f>
        <v>238415.30602482724</v>
      </c>
      <c r="E17" s="6">
        <f>AVERAGE(Indicadores!E17:H17)</f>
        <v>237164.5828552685</v>
      </c>
      <c r="F17" s="6">
        <f>AVERAGE(Indicadores!F17:I17)</f>
        <v>240349.04642516252</v>
      </c>
      <c r="G17" s="6">
        <f>AVERAGE(Indicadores!G17:J17)</f>
        <v>243774.06128043926</v>
      </c>
      <c r="H17" s="6">
        <f>AVERAGE(Indicadores!H17:K17)</f>
        <v>247922.17277428575</v>
      </c>
      <c r="I17" s="6">
        <f>AVERAGE(Indicadores!I17:L17)</f>
        <v>255721.5432140815</v>
      </c>
      <c r="J17" s="6">
        <f>AVERAGE(Indicadores!J17:M17)</f>
        <v>261934.29687502075</v>
      </c>
      <c r="K17" s="6">
        <f>AVERAGE(Indicadores!K17:N17)</f>
        <v>260991.70080440803</v>
      </c>
      <c r="L17" s="6">
        <f>AVERAGE(Indicadores!L17:O17)</f>
        <v>258281.10060597453</v>
      </c>
      <c r="M17" s="6">
        <f>AVERAGE(Indicadores!M17:P17)</f>
        <v>255427.19603758102</v>
      </c>
      <c r="N17" s="6">
        <f>AVERAGE(Indicadores!N17:Q17)</f>
        <v>251284.03895670376</v>
      </c>
      <c r="O17" s="6">
        <f>AVERAGE(Indicadores!O17:R17)</f>
        <v>252215.6393613675</v>
      </c>
      <c r="P17" s="6">
        <f>AVERAGE(Indicadores!P17:S17)</f>
        <v>257132.4090830925</v>
      </c>
      <c r="Q17" s="6">
        <f>AVERAGE(Indicadores!Q17:T17)</f>
        <v>259489.83801610576</v>
      </c>
      <c r="R17" s="6">
        <f>AVERAGE(Indicadores!R17:U17)</f>
        <v>265631.72896758973</v>
      </c>
      <c r="S17" s="6">
        <f>AVERAGE(Indicadores!S17:V17)</f>
        <v>265309.04566511896</v>
      </c>
      <c r="T17" s="6">
        <f>AVERAGE(Indicadores!T17:W17)</f>
        <v>262391.94838974974</v>
      </c>
      <c r="U17" s="6">
        <f>AVERAGE(Indicadores!U17:X17)</f>
        <v>262143.07915729523</v>
      </c>
      <c r="V17" s="6">
        <f>AVERAGE(Indicadores!V17:Y17)</f>
        <v>240777.91115993576</v>
      </c>
      <c r="W17" s="6">
        <f>AVERAGE(Indicadores!W17:Z17)</f>
        <v>230067.16257470226</v>
      </c>
      <c r="X17" s="6">
        <f>AVERAGE(Indicadores!X17:AA17)</f>
        <v>218771.31733319652</v>
      </c>
      <c r="Y17" s="6">
        <f>AVERAGE(Indicadores!Y17:AB17)</f>
        <v>210320.5061661425</v>
      </c>
      <c r="Z17" s="6">
        <f>AVERAGE(Indicadores!Z17:AC17)</f>
        <v>220582.19702489575</v>
      </c>
      <c r="AA17" s="6">
        <f>AVERAGE(Indicadores!AA17:AD17)</f>
        <v>234151.4554314765</v>
      </c>
      <c r="AB17" s="6">
        <f>AVERAGE(Indicadores!AB17:AE17)</f>
        <v>245101.88015249051</v>
      </c>
      <c r="AC17" s="6">
        <f>AVERAGE(Indicadores!AC17:AF17)</f>
        <v>242544.86616049652</v>
      </c>
      <c r="AD17" s="6">
        <f>AVERAGE(Indicadores!AD17:AG17)</f>
        <v>244146.55688114351</v>
      </c>
      <c r="AE17" s="6">
        <f>AVERAGE(Indicadores!AE17:AH17)</f>
        <v>236635.58130402927</v>
      </c>
      <c r="AF17" s="6">
        <f>AVERAGE(Indicadores!AF17:AI17)</f>
        <v>230157.88871988503</v>
      </c>
      <c r="AG17" s="6">
        <f>AVERAGE(Indicadores!AG17:AJ17)</f>
        <v>236144.36886582701</v>
      </c>
      <c r="AH17" s="6">
        <f>AVERAGE(Indicadores!AH17:AK17)</f>
        <v>238906.07315617253</v>
      </c>
      <c r="AI17" s="6">
        <f>AVERAGE(Indicadores!AI17:AL17)</f>
        <v>237185.16325328348</v>
      </c>
      <c r="AJ17" s="6">
        <f>AVERAGE(Indicadores!AJ17:AM17)</f>
        <v>238928.59453767</v>
      </c>
      <c r="AK17" s="6">
        <f>AVERAGE(Indicadores!AK17:AN17)</f>
        <v>241124.37703274426</v>
      </c>
      <c r="AL17" s="6">
        <f>AVERAGE(Indicadores!AL17:AO17)</f>
        <v>242203.80390503723</v>
      </c>
      <c r="AM17" s="6">
        <f>AVERAGE(Indicadores!AM17:AP17)</f>
        <v>244283.524881002</v>
      </c>
    </row>
    <row r="18" spans="1:39" x14ac:dyDescent="0.25">
      <c r="A18" s="11" t="s">
        <v>32</v>
      </c>
      <c r="B18" s="6">
        <f>AVERAGE(Indicadores!B18:E18)</f>
        <v>8506.6208444478452</v>
      </c>
      <c r="C18" s="6">
        <f>AVERAGE(Indicadores!C18:F18)</f>
        <v>8236.632782263463</v>
      </c>
      <c r="D18" s="6">
        <f>AVERAGE(Indicadores!D18:G18)</f>
        <v>8855.3360593023044</v>
      </c>
      <c r="E18" s="6">
        <f>AVERAGE(Indicadores!E18:H18)</f>
        <v>8485.7582738564342</v>
      </c>
      <c r="F18" s="6">
        <f>AVERAGE(Indicadores!F18:I18)</f>
        <v>7010.6762058674221</v>
      </c>
      <c r="G18" s="6">
        <f>AVERAGE(Indicadores!G18:J18)</f>
        <v>7455.9556635504896</v>
      </c>
      <c r="H18" s="6">
        <f>AVERAGE(Indicadores!H18:K18)</f>
        <v>7414.7800986659322</v>
      </c>
      <c r="I18" s="6">
        <f>AVERAGE(Indicadores!I18:L18)</f>
        <v>7307.0661136499493</v>
      </c>
      <c r="J18" s="6">
        <f>AVERAGE(Indicadores!J18:M18)</f>
        <v>8493.6305389326881</v>
      </c>
      <c r="K18" s="6">
        <f>AVERAGE(Indicadores!K18:N18)</f>
        <v>9509.8685352885077</v>
      </c>
      <c r="L18" s="6">
        <f>AVERAGE(Indicadores!L18:O18)</f>
        <v>10104.968974187519</v>
      </c>
      <c r="M18" s="6">
        <f>AVERAGE(Indicadores!M18:P18)</f>
        <v>10531.06711013932</v>
      </c>
      <c r="N18" s="6">
        <f>AVERAGE(Indicadores!N18:Q18)</f>
        <v>10737.994144612196</v>
      </c>
      <c r="O18" s="6">
        <f>AVERAGE(Indicadores!O18:R18)</f>
        <v>10710.834031511669</v>
      </c>
      <c r="P18" s="6">
        <f>AVERAGE(Indicadores!P18:S18)</f>
        <v>10856.22202241792</v>
      </c>
      <c r="Q18" s="6">
        <f>AVERAGE(Indicadores!Q18:T18)</f>
        <v>11201.496938372125</v>
      </c>
      <c r="R18" s="6">
        <f>AVERAGE(Indicadores!R18:U18)</f>
        <v>11510.267436885075</v>
      </c>
      <c r="S18" s="6">
        <f>AVERAGE(Indicadores!S18:V18)</f>
        <v>11814.739566712999</v>
      </c>
      <c r="T18" s="6">
        <f>AVERAGE(Indicadores!T18:W18)</f>
        <v>10537.485676458124</v>
      </c>
      <c r="U18" s="6">
        <f>AVERAGE(Indicadores!U18:X18)</f>
        <v>9752.7088458580256</v>
      </c>
      <c r="V18" s="6">
        <f>AVERAGE(Indicadores!V18:Y18)</f>
        <v>8335.8153361908426</v>
      </c>
      <c r="W18" s="6">
        <f>AVERAGE(Indicadores!W18:Z18)</f>
        <v>7422.4660963956831</v>
      </c>
      <c r="X18" s="6">
        <f>AVERAGE(Indicadores!X18:AA18)</f>
        <v>6746.4111196343429</v>
      </c>
      <c r="Y18" s="6">
        <f>AVERAGE(Indicadores!Y18:AB18)</f>
        <v>7340.703831787715</v>
      </c>
      <c r="Z18" s="6">
        <f>AVERAGE(Indicadores!Z18:AC18)</f>
        <v>8294.7043149610472</v>
      </c>
      <c r="AA18" s="6">
        <f>AVERAGE(Indicadores!AA18:AD18)</f>
        <v>10225.952638803381</v>
      </c>
      <c r="AB18" s="6">
        <f>AVERAGE(Indicadores!AB18:AE18)</f>
        <v>12635.895936026101</v>
      </c>
      <c r="AC18" s="6">
        <f>AVERAGE(Indicadores!AC18:AF18)</f>
        <v>14310.291047952076</v>
      </c>
      <c r="AD18" s="6">
        <f>AVERAGE(Indicadores!AD18:AG18)</f>
        <v>15240.670218580701</v>
      </c>
      <c r="AE18" s="6">
        <f>AVERAGE(Indicadores!AE18:AH18)</f>
        <v>14820.583908158726</v>
      </c>
      <c r="AF18" s="6">
        <f>AVERAGE(Indicadores!AF18:AI18)</f>
        <v>15275.997358005176</v>
      </c>
      <c r="AG18" s="6">
        <f>AVERAGE(Indicadores!AG18:AJ18)</f>
        <v>13988.16146514705</v>
      </c>
      <c r="AH18" s="6">
        <f>AVERAGE(Indicadores!AH18:AK18)</f>
        <v>13613.985995214851</v>
      </c>
      <c r="AI18" s="6">
        <f>AVERAGE(Indicadores!AI18:AL18)</f>
        <v>13264.684855007925</v>
      </c>
      <c r="AJ18" s="6">
        <f>AVERAGE(Indicadores!AJ18:AM18)</f>
        <v>13058.68304210385</v>
      </c>
      <c r="AK18" s="6">
        <f>AVERAGE(Indicadores!AK18:AN18)</f>
        <v>13952.056988178176</v>
      </c>
      <c r="AL18" s="6">
        <f>AVERAGE(Indicadores!AL18:AO18)</f>
        <v>13998.75360933995</v>
      </c>
      <c r="AM18" s="6">
        <f>AVERAGE(Indicadores!AM18:AP18)</f>
        <v>15015.295318779248</v>
      </c>
    </row>
    <row r="19" spans="1:39" x14ac:dyDescent="0.25">
      <c r="A19" s="11" t="s">
        <v>33</v>
      </c>
      <c r="B19" s="6">
        <f>AVERAGE(Indicadores!B19:E19)</f>
        <v>221935.06595519726</v>
      </c>
      <c r="C19" s="6">
        <f>AVERAGE(Indicadores!C19:F19)</f>
        <v>226161.87785369399</v>
      </c>
      <c r="D19" s="6">
        <f>AVERAGE(Indicadores!D19:G19)</f>
        <v>229559.96996552474</v>
      </c>
      <c r="E19" s="6">
        <f>AVERAGE(Indicadores!E19:H19)</f>
        <v>228678.82458141175</v>
      </c>
      <c r="F19" s="6">
        <f>AVERAGE(Indicadores!F19:I19)</f>
        <v>233338.37021929474</v>
      </c>
      <c r="G19" s="6">
        <f>AVERAGE(Indicadores!G19:J19)</f>
        <v>236318.1056168885</v>
      </c>
      <c r="H19" s="6">
        <f>AVERAGE(Indicadores!H19:K19)</f>
        <v>240507.39267562001</v>
      </c>
      <c r="I19" s="6">
        <f>AVERAGE(Indicadores!I19:L19)</f>
        <v>248414.47710043174</v>
      </c>
      <c r="J19" s="6">
        <f>AVERAGE(Indicadores!J19:M19)</f>
        <v>253440.6663360885</v>
      </c>
      <c r="K19" s="6">
        <f>AVERAGE(Indicadores!K19:N19)</f>
        <v>251481.83226911974</v>
      </c>
      <c r="L19" s="6">
        <f>AVERAGE(Indicadores!L19:O19)</f>
        <v>248176.13163178699</v>
      </c>
      <c r="M19" s="6">
        <f>AVERAGE(Indicadores!M19:P19)</f>
        <v>244896.12892744175</v>
      </c>
      <c r="N19" s="6">
        <f>AVERAGE(Indicadores!N19:Q19)</f>
        <v>240546.04481209151</v>
      </c>
      <c r="O19" s="6">
        <f>AVERAGE(Indicadores!O19:R19)</f>
        <v>241504.80532985576</v>
      </c>
      <c r="P19" s="6">
        <f>AVERAGE(Indicadores!P19:S19)</f>
        <v>246276.18706067451</v>
      </c>
      <c r="Q19" s="6">
        <f>AVERAGE(Indicadores!Q19:T19)</f>
        <v>248288.34107773349</v>
      </c>
      <c r="R19" s="6">
        <f>AVERAGE(Indicadores!R19:U19)</f>
        <v>254121.46153070449</v>
      </c>
      <c r="S19" s="6">
        <f>AVERAGE(Indicadores!S19:V19)</f>
        <v>253494.30609840597</v>
      </c>
      <c r="T19" s="6">
        <f>AVERAGE(Indicadores!T19:W19)</f>
        <v>251854.46271329175</v>
      </c>
      <c r="U19" s="6">
        <f>AVERAGE(Indicadores!U19:X19)</f>
        <v>252390.37031143726</v>
      </c>
      <c r="V19" s="6">
        <f>AVERAGE(Indicadores!V19:Y19)</f>
        <v>232442.09582374501</v>
      </c>
      <c r="W19" s="6">
        <f>AVERAGE(Indicadores!W19:Z19)</f>
        <v>222644.69647830649</v>
      </c>
      <c r="X19" s="6">
        <f>AVERAGE(Indicadores!X19:AA19)</f>
        <v>212024.906213562</v>
      </c>
      <c r="Y19" s="6">
        <f>AVERAGE(Indicadores!Y19:AB19)</f>
        <v>202979.80233435449</v>
      </c>
      <c r="Z19" s="6">
        <f>AVERAGE(Indicadores!Z19:AC19)</f>
        <v>212287.49270993425</v>
      </c>
      <c r="AA19" s="6">
        <f>AVERAGE(Indicadores!AA19:AD19)</f>
        <v>223925.50279267275</v>
      </c>
      <c r="AB19" s="6">
        <f>AVERAGE(Indicadores!AB19:AE19)</f>
        <v>232465.98421646401</v>
      </c>
      <c r="AC19" s="6">
        <f>AVERAGE(Indicadores!AC19:AF19)</f>
        <v>228234.57511254423</v>
      </c>
      <c r="AD19" s="6">
        <f>AVERAGE(Indicadores!AD19:AG19)</f>
        <v>228905.88666256299</v>
      </c>
      <c r="AE19" s="6">
        <f>AVERAGE(Indicadores!AE19:AH19)</f>
        <v>221814.99739587074</v>
      </c>
      <c r="AF19" s="6">
        <f>AVERAGE(Indicadores!AF19:AI19)</f>
        <v>214881.89136188</v>
      </c>
      <c r="AG19" s="6">
        <f>AVERAGE(Indicadores!AG19:AJ19)</f>
        <v>222156.20740068026</v>
      </c>
      <c r="AH19" s="6">
        <f>AVERAGE(Indicadores!AH19:AK19)</f>
        <v>225292.08716095774</v>
      </c>
      <c r="AI19" s="6">
        <f>AVERAGE(Indicadores!AI19:AL19)</f>
        <v>223920.47839827574</v>
      </c>
      <c r="AJ19" s="6">
        <f>AVERAGE(Indicadores!AJ19:AM19)</f>
        <v>225869.91149556625</v>
      </c>
      <c r="AK19" s="6">
        <f>AVERAGE(Indicadores!AK19:AN19)</f>
        <v>227172.320044566</v>
      </c>
      <c r="AL19" s="6">
        <f>AVERAGE(Indicadores!AL19:AO19)</f>
        <v>228205.05029569726</v>
      </c>
      <c r="AM19" s="6">
        <f>AVERAGE(Indicadores!AM19:AP19)</f>
        <v>229268.22956222272</v>
      </c>
    </row>
    <row r="20" spans="1:39" x14ac:dyDescent="0.25">
      <c r="A20" s="5" t="s">
        <v>132</v>
      </c>
      <c r="B20" s="6">
        <f>AVERAGE(Indicadores!B20:E20)</f>
        <v>1716588.5245346404</v>
      </c>
      <c r="C20" s="6">
        <f>AVERAGE(Indicadores!C20:F20)</f>
        <v>1734255.6966287601</v>
      </c>
      <c r="D20" s="6">
        <f>AVERAGE(Indicadores!D20:G20)</f>
        <v>1749991.0500330275</v>
      </c>
      <c r="E20" s="6">
        <f>AVERAGE(Indicadores!E20:H20)</f>
        <v>1755708.6513833725</v>
      </c>
      <c r="F20" s="6">
        <f>AVERAGE(Indicadores!F20:I20)</f>
        <v>1779741.4657377547</v>
      </c>
      <c r="G20" s="6">
        <f>AVERAGE(Indicadores!G20:J20)</f>
        <v>1792620.3583992673</v>
      </c>
      <c r="H20" s="6">
        <f>AVERAGE(Indicadores!H20:K20)</f>
        <v>1803752.2336356053</v>
      </c>
      <c r="I20" s="6">
        <f>AVERAGE(Indicadores!I20:L20)</f>
        <v>1806234.0629803301</v>
      </c>
      <c r="J20" s="6">
        <f>AVERAGE(Indicadores!J20:M20)</f>
        <v>1806466.8578629899</v>
      </c>
      <c r="K20" s="6">
        <f>AVERAGE(Indicadores!K20:N20)</f>
        <v>1812173.00152738</v>
      </c>
      <c r="L20" s="6">
        <f>AVERAGE(Indicadores!L20:O20)</f>
        <v>1816705.1186498501</v>
      </c>
      <c r="M20" s="6">
        <f>AVERAGE(Indicadores!M20:P20)</f>
        <v>1844635.9961283801</v>
      </c>
      <c r="N20" s="6">
        <f>AVERAGE(Indicadores!N20:Q20)</f>
        <v>1865337.4346797648</v>
      </c>
      <c r="O20" s="6">
        <f>AVERAGE(Indicadores!O20:R20)</f>
        <v>1883616.8599497224</v>
      </c>
      <c r="P20" s="6">
        <f>AVERAGE(Indicadores!P20:S20)</f>
        <v>1924517.4625157723</v>
      </c>
      <c r="Q20" s="6">
        <f>AVERAGE(Indicadores!Q20:T20)</f>
        <v>1966889.0495298975</v>
      </c>
      <c r="R20" s="6">
        <f>AVERAGE(Indicadores!R20:U20)</f>
        <v>2010526.8627680675</v>
      </c>
      <c r="S20" s="6">
        <f>AVERAGE(Indicadores!S20:V20)</f>
        <v>2052539.0895556249</v>
      </c>
      <c r="T20" s="6">
        <f>AVERAGE(Indicadores!T20:W20)</f>
        <v>2087223.0009915372</v>
      </c>
      <c r="U20" s="6">
        <f>AVERAGE(Indicadores!U20:X20)</f>
        <v>2089209.8521032874</v>
      </c>
      <c r="V20" s="6">
        <f>AVERAGE(Indicadores!V20:Y20)</f>
        <v>2062257.718603285</v>
      </c>
      <c r="W20" s="6">
        <f>AVERAGE(Indicadores!W20:Z20)</f>
        <v>2011694.18790972</v>
      </c>
      <c r="X20" s="6">
        <f>AVERAGE(Indicadores!X20:AA20)</f>
        <v>1954662.5500130574</v>
      </c>
      <c r="Y20" s="6">
        <f>AVERAGE(Indicadores!Y20:AB20)</f>
        <v>1903223.381523035</v>
      </c>
      <c r="Z20" s="6">
        <f>AVERAGE(Indicadores!Z20:AC20)</f>
        <v>1889597.946997595</v>
      </c>
      <c r="AA20" s="6">
        <f>AVERAGE(Indicadores!AA20:AD20)</f>
        <v>1893858.2417586101</v>
      </c>
      <c r="AB20" s="6">
        <f>AVERAGE(Indicadores!AB20:AE20)</f>
        <v>1907464.9102195476</v>
      </c>
      <c r="AC20" s="6">
        <f>AVERAGE(Indicadores!AC20:AF20)</f>
        <v>1926656.0662653928</v>
      </c>
      <c r="AD20" s="6">
        <f>AVERAGE(Indicadores!AD20:AG20)</f>
        <v>1943553.0732711728</v>
      </c>
      <c r="AE20" s="6">
        <f>AVERAGE(Indicadores!AE20:AH20)</f>
        <v>1956375.9866513251</v>
      </c>
      <c r="AF20" s="6">
        <f>AVERAGE(Indicadores!AF20:AI20)</f>
        <v>1989181.1275995851</v>
      </c>
      <c r="AG20" s="6">
        <f>AVERAGE(Indicadores!AG20:AJ20)</f>
        <v>2018860.523914315</v>
      </c>
      <c r="AH20" s="6">
        <f>AVERAGE(Indicadores!AH20:AK20)</f>
        <v>2047745.0208625924</v>
      </c>
      <c r="AI20" s="6">
        <f>AVERAGE(Indicadores!AI20:AL20)</f>
        <v>2088869.4388941824</v>
      </c>
      <c r="AJ20" s="6">
        <f>AVERAGE(Indicadores!AJ20:AM20)</f>
        <v>2101565.1172473524</v>
      </c>
      <c r="AK20" s="6">
        <f>AVERAGE(Indicadores!AK20:AN20)</f>
        <v>2134085.4606031803</v>
      </c>
      <c r="AL20" s="6">
        <f>AVERAGE(Indicadores!AL20:AO20)</f>
        <v>2158435.8659096947</v>
      </c>
      <c r="AM20" s="6">
        <f>AVERAGE(Indicadores!AM20:AP20)</f>
        <v>2194301.5540540549</v>
      </c>
    </row>
    <row r="21" spans="1:39" x14ac:dyDescent="0.25">
      <c r="A21" s="5" t="s">
        <v>133</v>
      </c>
      <c r="B21" s="6">
        <f>AVERAGE(Indicadores!B21:E21)</f>
        <v>2329436.535636425</v>
      </c>
      <c r="C21" s="6">
        <f>AVERAGE(Indicadores!C21:F21)</f>
        <v>2343706.3196380599</v>
      </c>
      <c r="D21" s="6">
        <f>AVERAGE(Indicadores!D21:G21)</f>
        <v>2363897.6329151373</v>
      </c>
      <c r="E21" s="6">
        <f>AVERAGE(Indicadores!E21:H21)</f>
        <v>2378275.2080605347</v>
      </c>
      <c r="F21" s="6">
        <f>AVERAGE(Indicadores!F21:I21)</f>
        <v>2405001.9807586502</v>
      </c>
      <c r="G21" s="6">
        <f>AVERAGE(Indicadores!G21:J21)</f>
        <v>2440841.4192976374</v>
      </c>
      <c r="H21" s="6">
        <f>AVERAGE(Indicadores!H21:K21)</f>
        <v>2458668.1947591975</v>
      </c>
      <c r="I21" s="6">
        <f>AVERAGE(Indicadores!I21:L21)</f>
        <v>2498637.0039696074</v>
      </c>
      <c r="J21" s="6">
        <f>AVERAGE(Indicadores!J21:M21)</f>
        <v>2529440.8097564676</v>
      </c>
      <c r="K21" s="6">
        <f>AVERAGE(Indicadores!K21:N21)</f>
        <v>2540217.8493562052</v>
      </c>
      <c r="L21" s="6">
        <f>AVERAGE(Indicadores!L21:O21)</f>
        <v>2565952.3352632551</v>
      </c>
      <c r="M21" s="6">
        <f>AVERAGE(Indicadores!M21:P21)</f>
        <v>2577183.0088689476</v>
      </c>
      <c r="N21" s="6">
        <f>AVERAGE(Indicadores!N21:Q21)</f>
        <v>2589899.6700621825</v>
      </c>
      <c r="O21" s="6">
        <f>AVERAGE(Indicadores!O21:R21)</f>
        <v>2618075.16565625</v>
      </c>
      <c r="P21" s="6">
        <f>AVERAGE(Indicadores!P21:S21)</f>
        <v>2614738.1146320328</v>
      </c>
      <c r="Q21" s="6">
        <f>AVERAGE(Indicadores!Q21:T21)</f>
        <v>2610616.6260571</v>
      </c>
      <c r="R21" s="6">
        <f>AVERAGE(Indicadores!R21:U21)</f>
        <v>2601044.9284616378</v>
      </c>
      <c r="S21" s="6">
        <f>AVERAGE(Indicadores!S21:V21)</f>
        <v>2577222.897881635</v>
      </c>
      <c r="T21" s="6">
        <f>AVERAGE(Indicadores!T21:W21)</f>
        <v>2576044.8714825576</v>
      </c>
      <c r="U21" s="6">
        <f>AVERAGE(Indicadores!U21:X21)</f>
        <v>2563367.0319489702</v>
      </c>
      <c r="V21" s="6">
        <f>AVERAGE(Indicadores!V21:Y21)</f>
        <v>2487727.5064254478</v>
      </c>
      <c r="W21" s="6">
        <f>AVERAGE(Indicadores!W21:Z21)</f>
        <v>2454358.0209416449</v>
      </c>
      <c r="X21" s="6">
        <f>AVERAGE(Indicadores!X21:AA21)</f>
        <v>2435992.5554333874</v>
      </c>
      <c r="Y21" s="6">
        <f>AVERAGE(Indicadores!Y21:AB21)</f>
        <v>2439308.9151148023</v>
      </c>
      <c r="Z21" s="6">
        <f>AVERAGE(Indicadores!Z21:AC21)</f>
        <v>2524437.6217783927</v>
      </c>
      <c r="AA21" s="6">
        <f>AVERAGE(Indicadores!AA21:AD21)</f>
        <v>2595916.9337776778</v>
      </c>
      <c r="AB21" s="6">
        <f>AVERAGE(Indicadores!AB21:AE21)</f>
        <v>2649179.8707326273</v>
      </c>
      <c r="AC21" s="6">
        <f>AVERAGE(Indicadores!AC21:AF21)</f>
        <v>2686671.126133075</v>
      </c>
      <c r="AD21" s="6">
        <f>AVERAGE(Indicadores!AD21:AG21)</f>
        <v>2711974.4578628149</v>
      </c>
      <c r="AE21" s="6">
        <f>AVERAGE(Indicadores!AE21:AH21)</f>
        <v>2707832.9882507478</v>
      </c>
      <c r="AF21" s="6">
        <f>AVERAGE(Indicadores!AF21:AI21)</f>
        <v>2698197.4991689003</v>
      </c>
      <c r="AG21" s="6">
        <f>AVERAGE(Indicadores!AG21:AJ21)</f>
        <v>2700674.977012895</v>
      </c>
      <c r="AH21" s="6">
        <f>AVERAGE(Indicadores!AH21:AK21)</f>
        <v>2687266.2938327026</v>
      </c>
      <c r="AI21" s="6">
        <f>AVERAGE(Indicadores!AI21:AL21)</f>
        <v>2701893.4656159976</v>
      </c>
      <c r="AJ21" s="6">
        <f>AVERAGE(Indicadores!AJ21:AM21)</f>
        <v>2733743.7830593926</v>
      </c>
      <c r="AK21" s="6">
        <f>AVERAGE(Indicadores!AK21:AN21)</f>
        <v>2744279.9781632321</v>
      </c>
      <c r="AL21" s="6">
        <f>AVERAGE(Indicadores!AL21:AO21)</f>
        <v>2779672.5824569752</v>
      </c>
      <c r="AM21" s="6">
        <f>AVERAGE(Indicadores!AM21:AP21)</f>
        <v>2787032.9827401401</v>
      </c>
    </row>
    <row r="22" spans="1:39" x14ac:dyDescent="0.25">
      <c r="A22" s="5" t="s">
        <v>8</v>
      </c>
      <c r="B22" s="6">
        <f>AVERAGE(Indicadores!B22:E22)</f>
        <v>345879.90665544244</v>
      </c>
      <c r="C22" s="6">
        <f>AVERAGE(Indicadores!C22:F22)</f>
        <v>338485.23838787025</v>
      </c>
      <c r="D22" s="6">
        <f>AVERAGE(Indicadores!D22:G22)</f>
        <v>325210.49933380977</v>
      </c>
      <c r="E22" s="6">
        <f>AVERAGE(Indicadores!E22:H22)</f>
        <v>328634.70053873851</v>
      </c>
      <c r="F22" s="6">
        <f>AVERAGE(Indicadores!F22:I22)</f>
        <v>331335.75674969354</v>
      </c>
      <c r="G22" s="6">
        <f>AVERAGE(Indicadores!G22:J22)</f>
        <v>323008.59283948224</v>
      </c>
      <c r="H22" s="6">
        <f>AVERAGE(Indicadores!H22:K22)</f>
        <v>324637.88697647676</v>
      </c>
      <c r="I22" s="6">
        <f>AVERAGE(Indicadores!I22:L22)</f>
        <v>306687.63691083796</v>
      </c>
      <c r="J22" s="6">
        <f>AVERAGE(Indicadores!J22:M22)</f>
        <v>283750.57203856274</v>
      </c>
      <c r="K22" s="6">
        <f>AVERAGE(Indicadores!K22:N22)</f>
        <v>268955.31893928774</v>
      </c>
      <c r="L22" s="6">
        <f>AVERAGE(Indicadores!L22:O22)</f>
        <v>255444.0898624445</v>
      </c>
      <c r="M22" s="6">
        <f>AVERAGE(Indicadores!M22:P22)</f>
        <v>250447.04149254452</v>
      </c>
      <c r="N22" s="6">
        <f>AVERAGE(Indicadores!N22:Q22)</f>
        <v>258050.53683291274</v>
      </c>
      <c r="O22" s="6">
        <f>AVERAGE(Indicadores!O22:R22)</f>
        <v>260634.26057382626</v>
      </c>
      <c r="P22" s="6">
        <f>AVERAGE(Indicadores!P22:S22)</f>
        <v>272197.58450248552</v>
      </c>
      <c r="Q22" s="6">
        <f>AVERAGE(Indicadores!Q22:T22)</f>
        <v>281321.59654517128</v>
      </c>
      <c r="R22" s="6">
        <f>AVERAGE(Indicadores!R22:U22)</f>
        <v>291656.68052013603</v>
      </c>
      <c r="S22" s="6">
        <f>AVERAGE(Indicadores!S22:V22)</f>
        <v>304370.72500380623</v>
      </c>
      <c r="T22" s="6">
        <f>AVERAGE(Indicadores!T22:W22)</f>
        <v>306471.26874279429</v>
      </c>
      <c r="U22" s="6">
        <f>AVERAGE(Indicadores!U22:X22)</f>
        <v>303702.87790976255</v>
      </c>
      <c r="V22" s="6">
        <f>AVERAGE(Indicadores!V22:Y22)</f>
        <v>258310.28788376052</v>
      </c>
      <c r="W22" s="6">
        <f>AVERAGE(Indicadores!W22:Z22)</f>
        <v>259506.56471334476</v>
      </c>
      <c r="X22" s="6">
        <f>AVERAGE(Indicadores!X22:AA22)</f>
        <v>273921.894717191</v>
      </c>
      <c r="Y22" s="6">
        <f>AVERAGE(Indicadores!Y22:AB22)</f>
        <v>300761.99580792896</v>
      </c>
      <c r="Z22" s="6">
        <f>AVERAGE(Indicadores!Z22:AC22)</f>
        <v>359457.39643783023</v>
      </c>
      <c r="AA22" s="6">
        <f>AVERAGE(Indicadores!AA22:AD22)</f>
        <v>361160.35261494253</v>
      </c>
      <c r="AB22" s="6">
        <f>AVERAGE(Indicadores!AB22:AE22)</f>
        <v>362953.97065653128</v>
      </c>
      <c r="AC22" s="6">
        <f>AVERAGE(Indicadores!AC22:AF22)</f>
        <v>346458.27549097477</v>
      </c>
      <c r="AD22" s="6">
        <f>AVERAGE(Indicadores!AD22:AG22)</f>
        <v>317033.81160262076</v>
      </c>
      <c r="AE22" s="6">
        <f>AVERAGE(Indicadores!AE22:AH22)</f>
        <v>291555.14730750176</v>
      </c>
      <c r="AF22" s="6">
        <f>AVERAGE(Indicadores!AF22:AI22)</f>
        <v>262026.40526225948</v>
      </c>
      <c r="AG22" s="6">
        <f>AVERAGE(Indicadores!AG22:AJ22)</f>
        <v>248079.97947204899</v>
      </c>
      <c r="AH22" s="6">
        <f>AVERAGE(Indicadores!AH22:AK22)</f>
        <v>255316.71740587775</v>
      </c>
      <c r="AI22" s="6">
        <f>AVERAGE(Indicadores!AI22:AL22)</f>
        <v>265657.58030874201</v>
      </c>
      <c r="AJ22" s="6">
        <f>AVERAGE(Indicadores!AJ22:AM22)</f>
        <v>270778.09004528599</v>
      </c>
      <c r="AK22" s="6">
        <f>AVERAGE(Indicadores!AK22:AN22)</f>
        <v>272065.33574494871</v>
      </c>
      <c r="AL22" s="6">
        <f>AVERAGE(Indicadores!AL22:AO22)</f>
        <v>271142.37764617876</v>
      </c>
      <c r="AM22" s="6">
        <f>AVERAGE(Indicadores!AM22:AP22)</f>
        <v>272267.760643691</v>
      </c>
    </row>
    <row r="23" spans="1:39" x14ac:dyDescent="0.25">
      <c r="A23" s="11" t="s">
        <v>9</v>
      </c>
      <c r="B23" s="6">
        <f>AVERAGE(Indicadores!B23:E23)</f>
        <v>289639.8015370107</v>
      </c>
      <c r="C23" s="6">
        <f>AVERAGE(Indicadores!C23:F23)</f>
        <v>284968.75820999476</v>
      </c>
      <c r="D23" s="6">
        <f>AVERAGE(Indicadores!D23:G23)</f>
        <v>272619.46490344725</v>
      </c>
      <c r="E23" s="6">
        <f>AVERAGE(Indicadores!E23:H23)</f>
        <v>276836.50836862699</v>
      </c>
      <c r="F23" s="6">
        <f>AVERAGE(Indicadores!F23:I23)</f>
        <v>279194.516271492</v>
      </c>
      <c r="G23" s="6">
        <f>AVERAGE(Indicadores!G23:J23)</f>
        <v>271721.96667937899</v>
      </c>
      <c r="H23" s="6">
        <f>AVERAGE(Indicadores!H23:K23)</f>
        <v>274608.42806771275</v>
      </c>
      <c r="I23" s="6">
        <f>AVERAGE(Indicadores!I23:L23)</f>
        <v>257931.17754008225</v>
      </c>
      <c r="J23" s="6">
        <f>AVERAGE(Indicadores!J23:M23)</f>
        <v>238598.43382667174</v>
      </c>
      <c r="K23" s="6">
        <f>AVERAGE(Indicadores!K23:N23)</f>
        <v>226787.07787313801</v>
      </c>
      <c r="L23" s="6">
        <f>AVERAGE(Indicadores!L23:O23)</f>
        <v>215699.62355193077</v>
      </c>
      <c r="M23" s="6">
        <f>AVERAGE(Indicadores!M23:P23)</f>
        <v>213769.71852406178</v>
      </c>
      <c r="N23" s="6">
        <f>AVERAGE(Indicadores!N23:Q23)</f>
        <v>221286.58860822528</v>
      </c>
      <c r="O23" s="6">
        <f>AVERAGE(Indicadores!O23:R23)</f>
        <v>222327.28323135822</v>
      </c>
      <c r="P23" s="6">
        <f>AVERAGE(Indicadores!P23:S23)</f>
        <v>229092.25780775351</v>
      </c>
      <c r="Q23" s="6">
        <f>AVERAGE(Indicadores!Q23:T23)</f>
        <v>233795.27755462876</v>
      </c>
      <c r="R23" s="6">
        <f>AVERAGE(Indicadores!R23:U23)</f>
        <v>239877.55237061676</v>
      </c>
      <c r="S23" s="6">
        <f>AVERAGE(Indicadores!S23:V23)</f>
        <v>251517.071321194</v>
      </c>
      <c r="T23" s="6">
        <f>AVERAGE(Indicadores!T23:W23)</f>
        <v>252791.801048255</v>
      </c>
      <c r="U23" s="6">
        <f>AVERAGE(Indicadores!U23:X23)</f>
        <v>250562.47169263323</v>
      </c>
      <c r="V23" s="6">
        <f>AVERAGE(Indicadores!V23:Y23)</f>
        <v>215070.66300721301</v>
      </c>
      <c r="W23" s="6">
        <f>AVERAGE(Indicadores!W23:Z23)</f>
        <v>218004.3238555385</v>
      </c>
      <c r="X23" s="6">
        <f>AVERAGE(Indicadores!X23:AA23)</f>
        <v>233381.38574640325</v>
      </c>
      <c r="Y23" s="6">
        <f>AVERAGE(Indicadores!Y23:AB23)</f>
        <v>258021.79389794523</v>
      </c>
      <c r="Z23" s="6">
        <f>AVERAGE(Indicadores!Z23:AC23)</f>
        <v>305648.45805026323</v>
      </c>
      <c r="AA23" s="6">
        <f>AVERAGE(Indicadores!AA23:AD23)</f>
        <v>304529.125384963</v>
      </c>
      <c r="AB23" s="6">
        <f>AVERAGE(Indicadores!AB23:AE23)</f>
        <v>304844.03934519144</v>
      </c>
      <c r="AC23" s="6">
        <f>AVERAGE(Indicadores!AC23:AF23)</f>
        <v>288413.28168632346</v>
      </c>
      <c r="AD23" s="6">
        <f>AVERAGE(Indicadores!AD23:AG23)</f>
        <v>265323.81744786724</v>
      </c>
      <c r="AE23" s="6">
        <f>AVERAGE(Indicadores!AE23:AH23)</f>
        <v>243382.09478023672</v>
      </c>
      <c r="AF23" s="6">
        <f>AVERAGE(Indicadores!AF23:AI23)</f>
        <v>219228.41173497975</v>
      </c>
      <c r="AG23" s="6">
        <f>AVERAGE(Indicadores!AG23:AJ23)</f>
        <v>210536.99676595948</v>
      </c>
      <c r="AH23" s="6">
        <f>AVERAGE(Indicadores!AH23:AK23)</f>
        <v>217010.20105022</v>
      </c>
      <c r="AI23" s="6">
        <f>AVERAGE(Indicadores!AI23:AL23)</f>
        <v>225710.06199072351</v>
      </c>
      <c r="AJ23" s="6">
        <f>AVERAGE(Indicadores!AJ23:AM23)</f>
        <v>231292.87230944427</v>
      </c>
      <c r="AK23" s="6">
        <f>AVERAGE(Indicadores!AK23:AN23)</f>
        <v>232116.21304046852</v>
      </c>
      <c r="AL23" s="6">
        <f>AVERAGE(Indicadores!AL23:AO23)</f>
        <v>226207.271363231</v>
      </c>
      <c r="AM23" s="6">
        <f>AVERAGE(Indicadores!AM23:AP23)</f>
        <v>228144.42357124703</v>
      </c>
    </row>
    <row r="24" spans="1:39" x14ac:dyDescent="0.25">
      <c r="A24" s="11" t="s">
        <v>10</v>
      </c>
      <c r="B24" s="6">
        <f>AVERAGE(Indicadores!B24:E24)</f>
        <v>56240.10511843198</v>
      </c>
      <c r="C24" s="6">
        <f>AVERAGE(Indicadores!C24:F24)</f>
        <v>53516.480177875477</v>
      </c>
      <c r="D24" s="6">
        <f>AVERAGE(Indicadores!D24:G24)</f>
        <v>52591.034430362524</v>
      </c>
      <c r="E24" s="6">
        <f>AVERAGE(Indicadores!E24:H24)</f>
        <v>51798.19217011147</v>
      </c>
      <c r="F24" s="6">
        <f>AVERAGE(Indicadores!F24:I24)</f>
        <v>52141.2404782015</v>
      </c>
      <c r="G24" s="6">
        <f>AVERAGE(Indicadores!G24:J24)</f>
        <v>51286.626160103449</v>
      </c>
      <c r="H24" s="6">
        <f>AVERAGE(Indicadores!H24:K24)</f>
        <v>50029.458908764223</v>
      </c>
      <c r="I24" s="6">
        <f>AVERAGE(Indicadores!I24:L24)</f>
        <v>48756.459370755874</v>
      </c>
      <c r="J24" s="6">
        <f>AVERAGE(Indicadores!J24:M24)</f>
        <v>45152.138211891302</v>
      </c>
      <c r="K24" s="6">
        <f>AVERAGE(Indicadores!K24:N24)</f>
        <v>42168.241066150025</v>
      </c>
      <c r="L24" s="6">
        <f>AVERAGE(Indicadores!L24:O24)</f>
        <v>39744.466310513948</v>
      </c>
      <c r="M24" s="6">
        <f>AVERAGE(Indicadores!M24:P24)</f>
        <v>36677.322968482855</v>
      </c>
      <c r="N24" s="6">
        <f>AVERAGE(Indicadores!N24:Q24)</f>
        <v>36763.948224687323</v>
      </c>
      <c r="O24" s="6">
        <f>AVERAGE(Indicadores!O24:R24)</f>
        <v>38306.977342467799</v>
      </c>
      <c r="P24" s="6">
        <f>AVERAGE(Indicadores!P24:S24)</f>
        <v>43105.326694731673</v>
      </c>
      <c r="Q24" s="6">
        <f>AVERAGE(Indicadores!Q24:T24)</f>
        <v>47526.318990542146</v>
      </c>
      <c r="R24" s="6">
        <f>AVERAGE(Indicadores!R24:U24)</f>
        <v>51779.128149519078</v>
      </c>
      <c r="S24" s="6">
        <f>AVERAGE(Indicadores!S24:V24)</f>
        <v>52853.653682612057</v>
      </c>
      <c r="T24" s="6">
        <f>AVERAGE(Indicadores!T24:W24)</f>
        <v>53679.467694539257</v>
      </c>
      <c r="U24" s="6">
        <f>AVERAGE(Indicadores!U24:X24)</f>
        <v>53140.406217129581</v>
      </c>
      <c r="V24" s="6">
        <f>AVERAGE(Indicadores!V24:Y24)</f>
        <v>43239.624876547852</v>
      </c>
      <c r="W24" s="6">
        <f>AVERAGE(Indicadores!W24:Z24)</f>
        <v>41502.240857806646</v>
      </c>
      <c r="X24" s="6">
        <f>AVERAGE(Indicadores!X24:AA24)</f>
        <v>40540.508970787923</v>
      </c>
      <c r="Y24" s="6">
        <f>AVERAGE(Indicadores!Y24:AB24)</f>
        <v>42740.201909983829</v>
      </c>
      <c r="Z24" s="6">
        <f>AVERAGE(Indicadores!Z24:AC24)</f>
        <v>53808.93838756717</v>
      </c>
      <c r="AA24" s="6">
        <f>AVERAGE(Indicadores!AA24:AD24)</f>
        <v>56631.227229979624</v>
      </c>
      <c r="AB24" s="6">
        <f>AVERAGE(Indicadores!AB24:AE24)</f>
        <v>58109.931311339853</v>
      </c>
      <c r="AC24" s="6">
        <f>AVERAGE(Indicadores!AC24:AF24)</f>
        <v>58044.993804651203</v>
      </c>
      <c r="AD24" s="6">
        <f>AVERAGE(Indicadores!AD24:AG24)</f>
        <v>51709.994154753098</v>
      </c>
      <c r="AE24" s="6">
        <f>AVERAGE(Indicadores!AE24:AH24)</f>
        <v>48173.052527264706</v>
      </c>
      <c r="AF24" s="6">
        <f>AVERAGE(Indicadores!AF24:AI24)</f>
        <v>42797.99352727965</v>
      </c>
      <c r="AG24" s="6">
        <f>AVERAGE(Indicadores!AG24:AJ24)</f>
        <v>37542.982706089475</v>
      </c>
      <c r="AH24" s="6">
        <f>AVERAGE(Indicadores!AH24:AK24)</f>
        <v>38306.516355657928</v>
      </c>
      <c r="AI24" s="6">
        <f>AVERAGE(Indicadores!AI24:AL24)</f>
        <v>39947.518318018527</v>
      </c>
      <c r="AJ24" s="6">
        <f>AVERAGE(Indicadores!AJ24:AM24)</f>
        <v>39485.217735841572</v>
      </c>
      <c r="AK24" s="6">
        <f>AVERAGE(Indicadores!AK24:AN24)</f>
        <v>39949.122704480003</v>
      </c>
      <c r="AL24" s="6">
        <f>AVERAGE(Indicadores!AL24:AO24)</f>
        <v>44935.106282947578</v>
      </c>
      <c r="AM24" s="6">
        <f>AVERAGE(Indicadores!AM24:AP24)</f>
        <v>44123.337072443901</v>
      </c>
    </row>
    <row r="25" spans="1:39" x14ac:dyDescent="0.25">
      <c r="A25" s="5" t="s">
        <v>22</v>
      </c>
      <c r="B25" s="6">
        <f>AVERAGE(Indicadores!B25:E25)</f>
        <v>427136.55316668301</v>
      </c>
      <c r="C25" s="6">
        <f>AVERAGE(Indicadores!C25:F25)</f>
        <v>407381.00507617026</v>
      </c>
      <c r="D25" s="6">
        <f>AVERAGE(Indicadores!D25:G25)</f>
        <v>413946.84497405175</v>
      </c>
      <c r="E25" s="6">
        <f>AVERAGE(Indicadores!E25:H25)</f>
        <v>420831.72585111222</v>
      </c>
      <c r="F25" s="6">
        <f>AVERAGE(Indicadores!F25:I25)</f>
        <v>412711.65032818099</v>
      </c>
      <c r="G25" s="6">
        <f>AVERAGE(Indicadores!G25:J25)</f>
        <v>396599.51459415175</v>
      </c>
      <c r="H25" s="6">
        <f>AVERAGE(Indicadores!H25:K25)</f>
        <v>377368.19373541803</v>
      </c>
      <c r="I25" s="6">
        <f>AVERAGE(Indicadores!I25:L25)</f>
        <v>371053.88380522898</v>
      </c>
      <c r="J25" s="6">
        <f>AVERAGE(Indicadores!J25:M25)</f>
        <v>368954.976771096</v>
      </c>
      <c r="K25" s="6">
        <f>AVERAGE(Indicadores!K25:N25)</f>
        <v>383423.22325027152</v>
      </c>
      <c r="L25" s="6">
        <f>AVERAGE(Indicadores!L25:O25)</f>
        <v>382242.26927090826</v>
      </c>
      <c r="M25" s="6">
        <f>AVERAGE(Indicadores!M25:P25)</f>
        <v>364099.55598997354</v>
      </c>
      <c r="N25" s="6">
        <f>AVERAGE(Indicadores!N25:Q25)</f>
        <v>346688.49369446805</v>
      </c>
      <c r="O25" s="6">
        <f>AVERAGE(Indicadores!O25:R25)</f>
        <v>320663.31500004523</v>
      </c>
      <c r="P25" s="6">
        <f>AVERAGE(Indicadores!P25:S25)</f>
        <v>300369.61537950148</v>
      </c>
      <c r="Q25" s="6">
        <f>AVERAGE(Indicadores!Q25:T25)</f>
        <v>285995.02352566604</v>
      </c>
      <c r="R25" s="6">
        <f>AVERAGE(Indicadores!R25:U25)</f>
        <v>276180.09843524476</v>
      </c>
      <c r="S25" s="6">
        <f>AVERAGE(Indicadores!S25:V25)</f>
        <v>271156.84465884522</v>
      </c>
      <c r="T25" s="6">
        <f>AVERAGE(Indicadores!T25:W25)</f>
        <v>256750.07537489227</v>
      </c>
      <c r="U25" s="6">
        <f>AVERAGE(Indicadores!U25:X25)</f>
        <v>287102.05505979725</v>
      </c>
      <c r="V25" s="6">
        <f>AVERAGE(Indicadores!V25:Y25)</f>
        <v>381161.43112699274</v>
      </c>
      <c r="W25" s="6">
        <f>AVERAGE(Indicadores!W25:Z25)</f>
        <v>446891.93822225899</v>
      </c>
      <c r="X25" s="6">
        <f>AVERAGE(Indicadores!X25:AA25)</f>
        <v>497293.59560070798</v>
      </c>
      <c r="Y25" s="6">
        <f>AVERAGE(Indicadores!Y25:AB25)</f>
        <v>510405.44726873399</v>
      </c>
      <c r="Z25" s="6">
        <f>AVERAGE(Indicadores!Z25:AC25)</f>
        <v>453334.38478023122</v>
      </c>
      <c r="AA25" s="6">
        <f>AVERAGE(Indicadores!AA25:AD25)</f>
        <v>415174.72258349298</v>
      </c>
      <c r="AB25" s="6">
        <f>AVERAGE(Indicadores!AB25:AE25)</f>
        <v>397538.87499916623</v>
      </c>
      <c r="AC25" s="6">
        <f>AVERAGE(Indicadores!AC25:AF25)</f>
        <v>377425.62948098825</v>
      </c>
      <c r="AD25" s="6">
        <f>AVERAGE(Indicadores!AD25:AG25)</f>
        <v>360075.00744601502</v>
      </c>
      <c r="AE25" s="6">
        <f>AVERAGE(Indicadores!AE25:AH25)</f>
        <v>358656.2218319425</v>
      </c>
      <c r="AF25" s="6">
        <f>AVERAGE(Indicadores!AF25:AI25)</f>
        <v>357211.99044720299</v>
      </c>
      <c r="AG25" s="6">
        <f>AVERAGE(Indicadores!AG25:AJ25)</f>
        <v>362021.23974112724</v>
      </c>
      <c r="AH25" s="6">
        <f>AVERAGE(Indicadores!AH25:AK25)</f>
        <v>363826.07827927778</v>
      </c>
      <c r="AI25" s="6">
        <f>AVERAGE(Indicadores!AI25:AL25)</f>
        <v>361816.33344342298</v>
      </c>
      <c r="AJ25" s="6">
        <f>AVERAGE(Indicadores!AJ25:AM25)</f>
        <v>357443.61348044773</v>
      </c>
      <c r="AK25" s="6">
        <f>AVERAGE(Indicadores!AK25:AN25)</f>
        <v>347985.72730566579</v>
      </c>
      <c r="AL25" s="6">
        <f>AVERAGE(Indicadores!AL25:AO25)</f>
        <v>341553.97110204422</v>
      </c>
      <c r="AM25" s="6">
        <f>AVERAGE(Indicadores!AM25:AP25)</f>
        <v>317087.303112333</v>
      </c>
    </row>
    <row r="26" spans="1:39" x14ac:dyDescent="0.25">
      <c r="A26" s="10" t="s">
        <v>4</v>
      </c>
      <c r="B26" s="6">
        <f>AVERAGE(Indicadores!B26:E26)</f>
        <v>2983.3932611069399</v>
      </c>
      <c r="C26" s="6">
        <f>AVERAGE(Indicadores!C26:F26)</f>
        <v>3171.6910268398551</v>
      </c>
      <c r="D26" s="6">
        <f>AVERAGE(Indicadores!D26:G26)</f>
        <v>3029.1700151509649</v>
      </c>
      <c r="E26" s="6">
        <f>AVERAGE(Indicadores!E26:H26)</f>
        <v>3220.0412886316303</v>
      </c>
      <c r="F26" s="6">
        <f>AVERAGE(Indicadores!F26:I26)</f>
        <v>3451.8542039753052</v>
      </c>
      <c r="G26" s="6">
        <f>AVERAGE(Indicadores!G26:J26)</f>
        <v>2697.7225917577953</v>
      </c>
      <c r="H26" s="6">
        <f>AVERAGE(Indicadores!H26:K26)</f>
        <v>2605.097188381038</v>
      </c>
      <c r="I26" s="6">
        <f>AVERAGE(Indicadores!I26:L26)</f>
        <v>2138.25749626164</v>
      </c>
      <c r="J26" s="6">
        <f>AVERAGE(Indicadores!J26:M26)</f>
        <v>1700.1122029913772</v>
      </c>
      <c r="K26" s="6">
        <f>AVERAGE(Indicadores!K26:N26)</f>
        <v>1759.8091869764125</v>
      </c>
      <c r="L26" s="6">
        <f>AVERAGE(Indicadores!L26:O26)</f>
        <v>1680.7069911488597</v>
      </c>
      <c r="M26" s="6">
        <f>AVERAGE(Indicadores!M26:P26)</f>
        <v>1480.2706894127477</v>
      </c>
      <c r="N26" s="6">
        <f>AVERAGE(Indicadores!N26:Q26)</f>
        <v>2158.5890840297152</v>
      </c>
      <c r="O26" s="6">
        <f>AVERAGE(Indicadores!O26:R26)</f>
        <v>2136.7625156410277</v>
      </c>
      <c r="P26" s="6">
        <f>AVERAGE(Indicadores!P26:S26)</f>
        <v>1859.1328696419221</v>
      </c>
      <c r="Q26" s="6">
        <f>AVERAGE(Indicadores!Q26:T26)</f>
        <v>1980.1916161663692</v>
      </c>
      <c r="R26" s="6">
        <f>AVERAGE(Indicadores!R26:U26)</f>
        <v>1520.6558293006265</v>
      </c>
      <c r="S26" s="6">
        <f>AVERAGE(Indicadores!S26:V26)</f>
        <v>2697.5176033925691</v>
      </c>
      <c r="T26" s="6">
        <f>AVERAGE(Indicadores!T26:W26)</f>
        <v>3192.7916859418574</v>
      </c>
      <c r="U26" s="6">
        <f>AVERAGE(Indicadores!U26:X26)</f>
        <v>4886.1252911631818</v>
      </c>
      <c r="V26" s="6">
        <f>AVERAGE(Indicadores!V26:Y26)</f>
        <v>4898.9977740225331</v>
      </c>
      <c r="W26" s="6">
        <f>AVERAGE(Indicadores!W26:Z26)</f>
        <v>3808.1143940066104</v>
      </c>
      <c r="X26" s="6">
        <f>AVERAGE(Indicadores!X26:AA26)</f>
        <v>4540.1088557049679</v>
      </c>
      <c r="Y26" s="6">
        <f>AVERAGE(Indicadores!Y26:AB26)</f>
        <v>2638.058114951174</v>
      </c>
      <c r="Z26" s="6">
        <f>AVERAGE(Indicadores!Z26:AC26)</f>
        <v>3020.2865465988989</v>
      </c>
      <c r="AA26" s="6">
        <f>AVERAGE(Indicadores!AA26:AD26)</f>
        <v>3194.0716373787436</v>
      </c>
      <c r="AB26" s="6">
        <f>AVERAGE(Indicadores!AB26:AE26)</f>
        <v>2849.4333431018567</v>
      </c>
      <c r="AC26" s="6">
        <f>AVERAGE(Indicadores!AC26:AF26)</f>
        <v>4302.643791645005</v>
      </c>
      <c r="AD26" s="6">
        <f>AVERAGE(Indicadores!AD26:AG26)</f>
        <v>3905.5782292718777</v>
      </c>
      <c r="AE26" s="6">
        <f>AVERAGE(Indicadores!AE26:AH26)</f>
        <v>4813.3820920925655</v>
      </c>
      <c r="AF26" s="6">
        <f>AVERAGE(Indicadores!AF26:AI26)</f>
        <v>4776.3824832356095</v>
      </c>
      <c r="AG26" s="6">
        <f>AVERAGE(Indicadores!AG26:AJ26)</f>
        <v>4624.5898515144254</v>
      </c>
      <c r="AH26" s="6">
        <f>AVERAGE(Indicadores!AH26:AK26)</f>
        <v>5121.7552306891894</v>
      </c>
      <c r="AI26" s="6">
        <f>AVERAGE(Indicadores!AI26:AL26)</f>
        <v>4156.5427539883203</v>
      </c>
      <c r="AJ26" s="6">
        <f>AVERAGE(Indicadores!AJ26:AM26)</f>
        <v>4132.4298859548271</v>
      </c>
      <c r="AK26" s="6">
        <f>AVERAGE(Indicadores!AK26:AN26)</f>
        <v>3083.8701718848047</v>
      </c>
      <c r="AL26" s="6">
        <f>AVERAGE(Indicadores!AL26:AO26)</f>
        <v>2862.1486313114301</v>
      </c>
      <c r="AM26" s="6">
        <f>AVERAGE(Indicadores!AM26:AP26)</f>
        <v>3181.4570021130876</v>
      </c>
    </row>
    <row r="27" spans="1:39" x14ac:dyDescent="0.25">
      <c r="A27" s="10" t="s">
        <v>5</v>
      </c>
      <c r="B27" s="6">
        <f>AVERAGE(Indicadores!B27:E27)</f>
        <v>424153.15990557597</v>
      </c>
      <c r="C27" s="6">
        <f>AVERAGE(Indicadores!C27:F27)</f>
        <v>404209.31404933054</v>
      </c>
      <c r="D27" s="6">
        <f>AVERAGE(Indicadores!D27:G27)</f>
        <v>410917.67495890101</v>
      </c>
      <c r="E27" s="6">
        <f>AVERAGE(Indicadores!E27:H27)</f>
        <v>417611.68456248078</v>
      </c>
      <c r="F27" s="6">
        <f>AVERAGE(Indicadores!F27:I27)</f>
        <v>409259.79612420581</v>
      </c>
      <c r="G27" s="6">
        <f>AVERAGE(Indicadores!G27:J27)</f>
        <v>393901.79200239404</v>
      </c>
      <c r="H27" s="6">
        <f>AVERAGE(Indicadores!H27:K27)</f>
        <v>374763.09654703701</v>
      </c>
      <c r="I27" s="6">
        <f>AVERAGE(Indicadores!I27:L27)</f>
        <v>368915.62630896748</v>
      </c>
      <c r="J27" s="6">
        <f>AVERAGE(Indicadores!J27:M27)</f>
        <v>367254.86456810473</v>
      </c>
      <c r="K27" s="6">
        <f>AVERAGE(Indicadores!K27:N27)</f>
        <v>381663.414063295</v>
      </c>
      <c r="L27" s="6">
        <f>AVERAGE(Indicadores!L27:O27)</f>
        <v>380561.56227975927</v>
      </c>
      <c r="M27" s="6">
        <f>AVERAGE(Indicadores!M27:P27)</f>
        <v>362619.28530056053</v>
      </c>
      <c r="N27" s="6">
        <f>AVERAGE(Indicadores!N27:Q27)</f>
        <v>344529.90461043798</v>
      </c>
      <c r="O27" s="6">
        <f>AVERAGE(Indicadores!O27:R27)</f>
        <v>318526.552484404</v>
      </c>
      <c r="P27" s="6">
        <f>AVERAGE(Indicadores!P27:S27)</f>
        <v>298510.48250985949</v>
      </c>
      <c r="Q27" s="6">
        <f>AVERAGE(Indicadores!Q27:T27)</f>
        <v>284014.83190949971</v>
      </c>
      <c r="R27" s="6">
        <f>AVERAGE(Indicadores!R27:U27)</f>
        <v>274659.44260594423</v>
      </c>
      <c r="S27" s="6">
        <f>AVERAGE(Indicadores!S27:V27)</f>
        <v>268459.32705545297</v>
      </c>
      <c r="T27" s="6">
        <f>AVERAGE(Indicadores!T27:W27)</f>
        <v>253557.2836889505</v>
      </c>
      <c r="U27" s="6">
        <f>AVERAGE(Indicadores!U27:X27)</f>
        <v>282215.92976863403</v>
      </c>
      <c r="V27" s="6">
        <f>AVERAGE(Indicadores!V27:Y27)</f>
        <v>376262.43335297029</v>
      </c>
      <c r="W27" s="6">
        <f>AVERAGE(Indicadores!W27:Z27)</f>
        <v>443083.82382825227</v>
      </c>
      <c r="X27" s="6">
        <f>AVERAGE(Indicadores!X27:AA27)</f>
        <v>492753.48674500303</v>
      </c>
      <c r="Y27" s="6">
        <f>AVERAGE(Indicadores!Y27:AB27)</f>
        <v>507767.38915378298</v>
      </c>
      <c r="Z27" s="6">
        <f>AVERAGE(Indicadores!Z27:AC27)</f>
        <v>450314.09823363222</v>
      </c>
      <c r="AA27" s="6">
        <f>AVERAGE(Indicadores!AA27:AD27)</f>
        <v>411980.65094611427</v>
      </c>
      <c r="AB27" s="6">
        <f>AVERAGE(Indicadores!AB27:AE27)</f>
        <v>394689.44165606424</v>
      </c>
      <c r="AC27" s="6">
        <f>AVERAGE(Indicadores!AC27:AF27)</f>
        <v>373122.98568934301</v>
      </c>
      <c r="AD27" s="6">
        <f>AVERAGE(Indicadores!AD27:AG27)</f>
        <v>356169.42921674321</v>
      </c>
      <c r="AE27" s="6">
        <f>AVERAGE(Indicadores!AE27:AH27)</f>
        <v>353842.83973984997</v>
      </c>
      <c r="AF27" s="6">
        <f>AVERAGE(Indicadores!AF27:AI27)</f>
        <v>352435.60796396772</v>
      </c>
      <c r="AG27" s="6">
        <f>AVERAGE(Indicadores!AG27:AJ27)</f>
        <v>357396.64988961321</v>
      </c>
      <c r="AH27" s="6">
        <f>AVERAGE(Indicadores!AH27:AK27)</f>
        <v>358704.32304858876</v>
      </c>
      <c r="AI27" s="6">
        <f>AVERAGE(Indicadores!AI27:AL27)</f>
        <v>357659.79068943474</v>
      </c>
      <c r="AJ27" s="6">
        <f>AVERAGE(Indicadores!AJ27:AM27)</f>
        <v>353311.18359449273</v>
      </c>
      <c r="AK27" s="6">
        <f>AVERAGE(Indicadores!AK27:AN27)</f>
        <v>344901.85713378072</v>
      </c>
      <c r="AL27" s="6">
        <f>AVERAGE(Indicadores!AL27:AO27)</f>
        <v>338691.82247073273</v>
      </c>
      <c r="AM27" s="6">
        <f>AVERAGE(Indicadores!AM27:AP27)</f>
        <v>313905.84611022001</v>
      </c>
    </row>
    <row r="28" spans="1:39" x14ac:dyDescent="0.25">
      <c r="A28" s="5" t="s">
        <v>23</v>
      </c>
      <c r="B28" s="6">
        <f>AVERAGE(Indicadores!B28:E28)</f>
        <v>2703626.4302926222</v>
      </c>
      <c r="C28" s="6">
        <f>AVERAGE(Indicadores!C28:F28)</f>
        <v>2715079.4452553773</v>
      </c>
      <c r="D28" s="6">
        <f>AVERAGE(Indicadores!D28:G28)</f>
        <v>2741588.821706485</v>
      </c>
      <c r="E28" s="6">
        <f>AVERAGE(Indicadores!E28:H28)</f>
        <v>2772877.2654958628</v>
      </c>
      <c r="F28" s="6">
        <f>AVERAGE(Indicadores!F28:I28)</f>
        <v>2772363.1182684451</v>
      </c>
      <c r="G28" s="6">
        <f>AVERAGE(Indicadores!G28:J28)</f>
        <v>2775906.6337864948</v>
      </c>
      <c r="H28" s="6">
        <f>AVERAGE(Indicadores!H28:K28)</f>
        <v>2774311.3027495546</v>
      </c>
      <c r="I28" s="6">
        <f>AVERAGE(Indicadores!I28:L28)</f>
        <v>2780693.4540828699</v>
      </c>
      <c r="J28" s="6">
        <f>AVERAGE(Indicadores!J28:M28)</f>
        <v>2785265.5531056253</v>
      </c>
      <c r="K28" s="6">
        <f>AVERAGE(Indicadores!K28:N28)</f>
        <v>2804531.5593057075</v>
      </c>
      <c r="L28" s="6">
        <f>AVERAGE(Indicadores!L28:O28)</f>
        <v>2824263.44771522</v>
      </c>
      <c r="M28" s="6">
        <f>AVERAGE(Indicadores!M28:P28)</f>
        <v>2815911.827346555</v>
      </c>
      <c r="N28" s="6">
        <f>AVERAGE(Indicadores!N28:Q28)</f>
        <v>2805979.3084960948</v>
      </c>
      <c r="O28" s="6">
        <f>AVERAGE(Indicadores!O28:R28)</f>
        <v>2789378.0227793595</v>
      </c>
      <c r="P28" s="6">
        <f>AVERAGE(Indicadores!P28:S28)</f>
        <v>2749776.3842822448</v>
      </c>
      <c r="Q28" s="6">
        <f>AVERAGE(Indicadores!Q28:T28)</f>
        <v>2718025.7373860972</v>
      </c>
      <c r="R28" s="6">
        <f>AVERAGE(Indicadores!R28:U28)</f>
        <v>2701078.833696825</v>
      </c>
      <c r="S28" s="6">
        <f>AVERAGE(Indicadores!S28:V28)</f>
        <v>2679519.3837667326</v>
      </c>
      <c r="T28" s="6">
        <f>AVERAGE(Indicadores!T28:W28)</f>
        <v>2669301.4842822952</v>
      </c>
      <c r="U28" s="6">
        <f>AVERAGE(Indicadores!U28:X28)</f>
        <v>2705422.9725300227</v>
      </c>
      <c r="V28" s="6">
        <f>AVERAGE(Indicadores!V28:Y28)</f>
        <v>2878851.7798182126</v>
      </c>
      <c r="W28" s="6">
        <f>AVERAGE(Indicadores!W28:Z28)</f>
        <v>2989576.271778808</v>
      </c>
      <c r="X28" s="6">
        <f>AVERAGE(Indicadores!X28:AA28)</f>
        <v>3083627.5221223528</v>
      </c>
      <c r="Y28" s="6">
        <f>AVERAGE(Indicadores!Y28:AB28)</f>
        <v>3123078.0015954478</v>
      </c>
      <c r="Z28" s="6">
        <f>AVERAGE(Indicadores!Z28:AC28)</f>
        <v>3010879.1233627195</v>
      </c>
      <c r="AA28" s="6">
        <f>AVERAGE(Indicadores!AA28:AD28)</f>
        <v>2949213.3667647946</v>
      </c>
      <c r="AB28" s="6">
        <f>AVERAGE(Indicadores!AB28:AE28)</f>
        <v>2895078.5822593425</v>
      </c>
      <c r="AC28" s="6">
        <f>AVERAGE(Indicadores!AC28:AF28)</f>
        <v>2864648.7013086122</v>
      </c>
      <c r="AD28" s="6">
        <f>AVERAGE(Indicadores!AD28:AG28)</f>
        <v>2861697.1979375673</v>
      </c>
      <c r="AE28" s="6">
        <f>AVERAGE(Indicadores!AE28:AH28)</f>
        <v>2883238.5614446974</v>
      </c>
      <c r="AF28" s="6">
        <f>AVERAGE(Indicadores!AF28:AI28)</f>
        <v>2896353.7224363978</v>
      </c>
      <c r="AG28" s="6">
        <f>AVERAGE(Indicadores!AG28:AJ28)</f>
        <v>2898934.0989620499</v>
      </c>
      <c r="AH28" s="6">
        <f>AVERAGE(Indicadores!AH28:AK28)</f>
        <v>2894972.0662493301</v>
      </c>
      <c r="AI28" s="6">
        <f>AVERAGE(Indicadores!AI28:AL28)</f>
        <v>2871030.4267005827</v>
      </c>
      <c r="AJ28" s="6">
        <f>AVERAGE(Indicadores!AJ28:AM28)</f>
        <v>2858418.0047654575</v>
      </c>
      <c r="AK28" s="6">
        <f>AVERAGE(Indicadores!AK28:AN28)</f>
        <v>2846407.0925048073</v>
      </c>
      <c r="AL28" s="6">
        <f>AVERAGE(Indicadores!AL28:AO28)</f>
        <v>2827443.3953468497</v>
      </c>
      <c r="AM28" s="6">
        <f>AVERAGE(Indicadores!AM28:AP28)</f>
        <v>2807997.4079964426</v>
      </c>
    </row>
    <row r="29" spans="1:39" x14ac:dyDescent="0.25">
      <c r="A29" s="7" t="s">
        <v>48</v>
      </c>
      <c r="B29" s="8">
        <f>AVERAGE(Indicadores!B29:E29)</f>
        <v>351207.63728776725</v>
      </c>
      <c r="C29" s="8">
        <f>AVERAGE(Indicadores!C29:F29)</f>
        <v>347812.33944268699</v>
      </c>
      <c r="D29" s="8">
        <f>AVERAGE(Indicadores!D29:G29)</f>
        <v>338630.53804893227</v>
      </c>
      <c r="E29" s="8">
        <f>AVERAGE(Indicadores!E29:H29)</f>
        <v>342757.33661033772</v>
      </c>
      <c r="F29" s="8">
        <f>AVERAGE(Indicadores!F29:I29)</f>
        <v>344550.36904371122</v>
      </c>
      <c r="G29" s="8">
        <f>AVERAGE(Indicadores!G29:J29)</f>
        <v>334969.02663109527</v>
      </c>
      <c r="H29" s="8">
        <f>AVERAGE(Indicadores!H29:K29)</f>
        <v>334843.14800168027</v>
      </c>
      <c r="I29" s="8">
        <f>AVERAGE(Indicadores!I29:L29)</f>
        <v>319696.81134428247</v>
      </c>
      <c r="J29" s="8">
        <f>AVERAGE(Indicadores!J29:M29)</f>
        <v>298059.30157044774</v>
      </c>
      <c r="K29" s="8">
        <f>AVERAGE(Indicadores!K29:N29)</f>
        <v>283766.50146956823</v>
      </c>
      <c r="L29" s="8">
        <f>AVERAGE(Indicadores!L29:O29)</f>
        <v>271412.7560661615</v>
      </c>
      <c r="M29" s="8">
        <f>AVERAGE(Indicadores!M29:P29)</f>
        <v>262690.86237491225</v>
      </c>
      <c r="N29" s="8">
        <f>AVERAGE(Indicadores!N29:Q29)</f>
        <v>270006.77832040272</v>
      </c>
      <c r="O29" s="8">
        <f>AVERAGE(Indicadores!O29:R29)</f>
        <v>271753.93240056449</v>
      </c>
      <c r="P29" s="8">
        <f>AVERAGE(Indicadores!P29:S29)</f>
        <v>282623.99656519451</v>
      </c>
      <c r="Q29" s="8">
        <f>AVERAGE(Indicadores!Q29:T29)</f>
        <v>292164.80783611455</v>
      </c>
      <c r="R29" s="8">
        <f>AVERAGE(Indicadores!R29:U29)</f>
        <v>302110.70598484523</v>
      </c>
      <c r="S29" s="8">
        <f>AVERAGE(Indicadores!S29:V29)</f>
        <v>315102.27176670148</v>
      </c>
      <c r="T29" s="8">
        <f>AVERAGE(Indicadores!T29:W29)</f>
        <v>316507.08712603553</v>
      </c>
      <c r="U29" s="8">
        <f>AVERAGE(Indicadores!U29:X29)</f>
        <v>315401.77705377078</v>
      </c>
      <c r="V29" s="8">
        <f>AVERAGE(Indicadores!V29:Y29)</f>
        <v>269722.10010998481</v>
      </c>
      <c r="W29" s="8">
        <f>AVERAGE(Indicadores!W29:Z29)</f>
        <v>271894.04423814546</v>
      </c>
      <c r="X29" s="8">
        <f>AVERAGE(Indicadores!X29:AA29)</f>
        <v>286519.70225085726</v>
      </c>
      <c r="Y29" s="8">
        <f>AVERAGE(Indicadores!Y29:AB29)</f>
        <v>314757.39850729727</v>
      </c>
      <c r="Z29" s="8">
        <f>AVERAGE(Indicadores!Z29:AC29)</f>
        <v>376246.50246801774</v>
      </c>
      <c r="AA29" s="8">
        <f>AVERAGE(Indicadores!AA29:AD29)</f>
        <v>377851.27883892297</v>
      </c>
      <c r="AB29" s="8">
        <f>AVERAGE(Indicadores!AB29:AE29)</f>
        <v>380226.18454964604</v>
      </c>
      <c r="AC29" s="8">
        <f>AVERAGE(Indicadores!AC29:AF29)</f>
        <v>361118.89908908424</v>
      </c>
      <c r="AD29" s="8">
        <f>AVERAGE(Indicadores!AD29:AG29)</f>
        <v>329285.86677279952</v>
      </c>
      <c r="AE29" s="8">
        <f>AVERAGE(Indicadores!AE29:AH29)</f>
        <v>303495.10946392547</v>
      </c>
      <c r="AF29" s="8">
        <f>AVERAGE(Indicadores!AF29:AI29)</f>
        <v>272992.04854785552</v>
      </c>
      <c r="AG29" s="8">
        <f>AVERAGE(Indicadores!AG29:AJ29)</f>
        <v>260472.47885165649</v>
      </c>
      <c r="AH29" s="8">
        <f>AVERAGE(Indicadores!AH29:AK29)</f>
        <v>267434.25410137</v>
      </c>
      <c r="AI29" s="8">
        <f>AVERAGE(Indicadores!AI29:AL29)</f>
        <v>279127.52199030924</v>
      </c>
      <c r="AJ29" s="8">
        <f>AVERAGE(Indicadores!AJ29:AM29)</f>
        <v>284386.6440786653</v>
      </c>
      <c r="AK29" s="8">
        <f>AVERAGE(Indicadores!AK29:AN29)</f>
        <v>284587.00760665454</v>
      </c>
      <c r="AL29" s="8">
        <f>AVERAGE(Indicadores!AL29:AO29)</f>
        <v>284751.677984157</v>
      </c>
      <c r="AM29" s="8">
        <f>AVERAGE(Indicadores!AM29:AP29)</f>
        <v>282930.56204987178</v>
      </c>
    </row>
    <row r="30" spans="1:39" x14ac:dyDescent="0.25">
      <c r="A30" s="2"/>
    </row>
    <row r="31" spans="1:39" ht="15" customHeight="1" x14ac:dyDescent="0.25">
      <c r="A31" s="141" t="s">
        <v>28</v>
      </c>
      <c r="B31" s="143" t="s">
        <v>67</v>
      </c>
      <c r="C31" s="139" t="s">
        <v>68</v>
      </c>
      <c r="D31" s="139" t="s">
        <v>69</v>
      </c>
      <c r="E31" s="139" t="s">
        <v>70</v>
      </c>
      <c r="F31" s="139" t="s">
        <v>71</v>
      </c>
      <c r="G31" s="139" t="s">
        <v>72</v>
      </c>
      <c r="H31" s="139" t="s">
        <v>73</v>
      </c>
      <c r="I31" s="139" t="s">
        <v>74</v>
      </c>
      <c r="J31" s="139" t="s">
        <v>75</v>
      </c>
      <c r="K31" s="139" t="s">
        <v>76</v>
      </c>
      <c r="L31" s="139" t="s">
        <v>77</v>
      </c>
      <c r="M31" s="139" t="s">
        <v>78</v>
      </c>
      <c r="N31" s="137" t="s">
        <v>79</v>
      </c>
      <c r="O31" s="137" t="s">
        <v>80</v>
      </c>
      <c r="P31" s="137" t="s">
        <v>81</v>
      </c>
      <c r="Q31" s="137" t="s">
        <v>82</v>
      </c>
      <c r="R31" s="137" t="s">
        <v>83</v>
      </c>
      <c r="S31" s="137" t="s">
        <v>95</v>
      </c>
      <c r="T31" s="137" t="s">
        <v>96</v>
      </c>
      <c r="U31" s="137" t="s">
        <v>120</v>
      </c>
      <c r="V31" s="137" t="s">
        <v>121</v>
      </c>
      <c r="W31" s="137" t="s">
        <v>122</v>
      </c>
      <c r="X31" s="137" t="s">
        <v>123</v>
      </c>
      <c r="Y31" s="137" t="s">
        <v>124</v>
      </c>
      <c r="Z31" s="137" t="s">
        <v>125</v>
      </c>
      <c r="AA31" s="137" t="s">
        <v>126</v>
      </c>
      <c r="AB31" s="137" t="s">
        <v>127</v>
      </c>
      <c r="AC31" s="137" t="s">
        <v>128</v>
      </c>
      <c r="AD31" s="137" t="s">
        <v>130</v>
      </c>
      <c r="AE31" s="137" t="s">
        <v>146</v>
      </c>
      <c r="AF31" s="137" t="s">
        <v>148</v>
      </c>
      <c r="AG31" s="137" t="s">
        <v>149</v>
      </c>
      <c r="AH31" s="137" t="s">
        <v>150</v>
      </c>
      <c r="AI31" s="137" t="s">
        <v>152</v>
      </c>
      <c r="AJ31" s="137" t="s">
        <v>153</v>
      </c>
      <c r="AK31" s="137" t="s">
        <v>156</v>
      </c>
      <c r="AL31" s="137" t="s">
        <v>157</v>
      </c>
      <c r="AM31" s="137" t="s">
        <v>159</v>
      </c>
    </row>
    <row r="32" spans="1:39" ht="15" customHeight="1" x14ac:dyDescent="0.25">
      <c r="A32" s="142"/>
      <c r="B32" s="144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</row>
    <row r="33" spans="1:39" x14ac:dyDescent="0.25">
      <c r="A33" s="5" t="s">
        <v>25</v>
      </c>
      <c r="B33" s="9">
        <f>AVERAGE(Indicadores!B33:E33)</f>
        <v>61.897594649134952</v>
      </c>
      <c r="C33" s="9">
        <f>AVERAGE(Indicadores!C33:F33)</f>
        <v>61.929402824606711</v>
      </c>
      <c r="D33" s="9">
        <f>AVERAGE(Indicadores!D33:G33)</f>
        <v>61.820789466040871</v>
      </c>
      <c r="E33" s="9">
        <f>AVERAGE(Indicadores!E33:H33)</f>
        <v>61.676366277647915</v>
      </c>
      <c r="F33" s="9">
        <f>AVERAGE(Indicadores!F33:I33)</f>
        <v>61.960847689244389</v>
      </c>
      <c r="G33" s="9">
        <f>AVERAGE(Indicadores!G33:J33)</f>
        <v>62.139252374055033</v>
      </c>
      <c r="H33" s="9">
        <f>AVERAGE(Indicadores!H33:K33)</f>
        <v>62.311380629610483</v>
      </c>
      <c r="I33" s="9">
        <f>AVERAGE(Indicadores!I33:L33)</f>
        <v>62.384805597447503</v>
      </c>
      <c r="J33" s="9">
        <f>AVERAGE(Indicadores!J33:M33)</f>
        <v>62.387084573748218</v>
      </c>
      <c r="K33" s="9">
        <f>AVERAGE(Indicadores!K33:N33)</f>
        <v>62.233969870557331</v>
      </c>
      <c r="L33" s="9">
        <f>AVERAGE(Indicadores!L33:O33)</f>
        <v>62.154177102690412</v>
      </c>
      <c r="M33" s="9">
        <f>AVERAGE(Indicadores!M33:P33)</f>
        <v>62.394992058591036</v>
      </c>
      <c r="N33" s="9">
        <f>AVERAGE(Indicadores!N33:Q33)</f>
        <v>62.681299001364167</v>
      </c>
      <c r="O33" s="9">
        <f>AVERAGE(Indicadores!O33:R33)</f>
        <v>63.061710346897385</v>
      </c>
      <c r="P33" s="9">
        <f>AVERAGE(Indicadores!P33:S33)</f>
        <v>63.63306841885796</v>
      </c>
      <c r="Q33" s="9">
        <f>AVERAGE(Indicadores!Q33:T33)</f>
        <v>64.126360970205695</v>
      </c>
      <c r="R33" s="9">
        <f>AVERAGE(Indicadores!R33:U33)</f>
        <v>64.478447955493621</v>
      </c>
      <c r="S33" s="9">
        <f>AVERAGE(Indicadores!S33:V33)</f>
        <v>64.805278360312059</v>
      </c>
      <c r="T33" s="9">
        <f>AVERAGE(Indicadores!T33:W33)</f>
        <v>65.056676843803544</v>
      </c>
      <c r="U33" s="9">
        <f>AVERAGE(Indicadores!U33:X33)</f>
        <v>64.691107259335311</v>
      </c>
      <c r="V33" s="9">
        <f>AVERAGE(Indicadores!V33:Y33)</f>
        <v>62.565647842914331</v>
      </c>
      <c r="W33" s="9">
        <f>AVERAGE(Indicadores!W33:Z33)</f>
        <v>61.263890770483123</v>
      </c>
      <c r="X33" s="9">
        <f>AVERAGE(Indicadores!X33:AA33)</f>
        <v>60.204667795073647</v>
      </c>
      <c r="Y33" s="9">
        <f>AVERAGE(Indicadores!Y33:AB33)</f>
        <v>59.782804625443951</v>
      </c>
      <c r="Z33" s="9">
        <f>AVERAGE(Indicadores!Z33:AC33)</f>
        <v>61.318463531247723</v>
      </c>
      <c r="AA33" s="9">
        <f>AVERAGE(Indicadores!AA33:AD33)</f>
        <v>62.189137966583758</v>
      </c>
      <c r="AB33" s="9">
        <f>AVERAGE(Indicadores!AB33:AE33)</f>
        <v>62.950179166880375</v>
      </c>
      <c r="AC33" s="9">
        <f>AVERAGE(Indicadores!AC33:AF33)</f>
        <v>63.38740244277647</v>
      </c>
      <c r="AD33" s="9">
        <f>AVERAGE(Indicadores!AD33:AG33)</f>
        <v>63.471530446734619</v>
      </c>
      <c r="AE33" s="9">
        <f>AVERAGE(Indicadores!AE33:AH33)</f>
        <v>63.218829391972918</v>
      </c>
      <c r="AF33" s="9">
        <f>AVERAGE(Indicadores!AF33:AI33)</f>
        <v>63.083168701106672</v>
      </c>
      <c r="AG33" s="9">
        <f>AVERAGE(Indicadores!AG33:AJ33)</f>
        <v>63.146691331757083</v>
      </c>
      <c r="AH33" s="9">
        <f>AVERAGE(Indicadores!AH33:AK33)</f>
        <v>63.28386404136932</v>
      </c>
      <c r="AI33" s="9">
        <f>AVERAGE(Indicadores!AI33:AL33)</f>
        <v>63.782591386136261</v>
      </c>
      <c r="AJ33" s="9">
        <f>AVERAGE(Indicadores!AJ33:AM33)</f>
        <v>64.107520313855005</v>
      </c>
      <c r="AK33" s="9">
        <f>AVERAGE(Indicadores!AK33:AN33)</f>
        <v>64.403322502475461</v>
      </c>
      <c r="AL33" s="9">
        <f>AVERAGE(Indicadores!AL33:AO33)</f>
        <v>64.816786419893489</v>
      </c>
      <c r="AM33" s="9">
        <f>AVERAGE(Indicadores!AM33:AP33)</f>
        <v>65.16713267703399</v>
      </c>
    </row>
    <row r="34" spans="1:39" x14ac:dyDescent="0.25">
      <c r="A34" s="5" t="s">
        <v>24</v>
      </c>
      <c r="B34" s="9">
        <f>AVERAGE(Indicadores!B34:E34)</f>
        <v>57.022003259677902</v>
      </c>
      <c r="C34" s="9">
        <f>AVERAGE(Indicadores!C34:F34)</f>
        <v>57.18349936154047</v>
      </c>
      <c r="D34" s="9">
        <f>AVERAGE(Indicadores!D34:G34)</f>
        <v>57.290111260325574</v>
      </c>
      <c r="E34" s="9">
        <f>AVERAGE(Indicadores!E34:H34)</f>
        <v>57.13370607377874</v>
      </c>
      <c r="F34" s="9">
        <f>AVERAGE(Indicadores!F34:I34)</f>
        <v>57.414709377196203</v>
      </c>
      <c r="G34" s="9">
        <f>AVERAGE(Indicadores!G34:J34)</f>
        <v>57.735100716767739</v>
      </c>
      <c r="H34" s="9">
        <f>AVERAGE(Indicadores!H34:K34)</f>
        <v>57.900615992723175</v>
      </c>
      <c r="I34" s="9">
        <f>AVERAGE(Indicadores!I34:L34)</f>
        <v>58.23457959000217</v>
      </c>
      <c r="J34" s="9">
        <f>AVERAGE(Indicadores!J34:M34)</f>
        <v>58.554474968134087</v>
      </c>
      <c r="K34" s="9">
        <f>AVERAGE(Indicadores!K34:N34)</f>
        <v>58.611596552428509</v>
      </c>
      <c r="L34" s="9">
        <f>AVERAGE(Indicadores!L34:O34)</f>
        <v>58.730555659462105</v>
      </c>
      <c r="M34" s="9">
        <f>AVERAGE(Indicadores!M34:P34)</f>
        <v>59.050050761306025</v>
      </c>
      <c r="N34" s="9">
        <f>AVERAGE(Indicadores!N34:Q34)</f>
        <v>59.249270303831686</v>
      </c>
      <c r="O34" s="9">
        <f>AVERAGE(Indicadores!O34:R34)</f>
        <v>59.610678696559141</v>
      </c>
      <c r="P34" s="9">
        <f>AVERAGE(Indicadores!P34:S34)</f>
        <v>60.033146203746639</v>
      </c>
      <c r="Q34" s="9">
        <f>AVERAGE(Indicadores!Q34:T34)</f>
        <v>60.413424529825569</v>
      </c>
      <c r="R34" s="9">
        <f>AVERAGE(Indicadores!R34:U34)</f>
        <v>60.643577315661403</v>
      </c>
      <c r="S34" s="9">
        <f>AVERAGE(Indicadores!S34:V34)</f>
        <v>60.80834964619784</v>
      </c>
      <c r="T34" s="9">
        <f>AVERAGE(Indicadores!T34:W34)</f>
        <v>61.044809791828285</v>
      </c>
      <c r="U34" s="9">
        <f>AVERAGE(Indicadores!U34:X34)</f>
        <v>60.72633194917713</v>
      </c>
      <c r="V34" s="9">
        <f>AVERAGE(Indicadores!V34:Y34)</f>
        <v>59.200955313104068</v>
      </c>
      <c r="W34" s="9">
        <f>AVERAGE(Indicadores!W34:Z34)</f>
        <v>57.899061929964958</v>
      </c>
      <c r="X34" s="9">
        <f>AVERAGE(Indicadores!X34:AA34)</f>
        <v>56.671181976251233</v>
      </c>
      <c r="Y34" s="9">
        <f>AVERAGE(Indicadores!Y34:AB34)</f>
        <v>55.912533507007268</v>
      </c>
      <c r="Z34" s="9">
        <f>AVERAGE(Indicadores!Z34:AC34)</f>
        <v>56.701212540406139</v>
      </c>
      <c r="AA34" s="9">
        <f>AVERAGE(Indicadores!AA34:AD34)</f>
        <v>57.558647346235382</v>
      </c>
      <c r="AB34" s="9">
        <f>AVERAGE(Indicadores!AB34:AE34)</f>
        <v>58.30517468893531</v>
      </c>
      <c r="AC34" s="9">
        <f>AVERAGE(Indicadores!AC34:AF34)</f>
        <v>58.959674669864896</v>
      </c>
      <c r="AD34" s="9">
        <f>AVERAGE(Indicadores!AD34:AG34)</f>
        <v>59.42444719171187</v>
      </c>
      <c r="AE34" s="9">
        <f>AVERAGE(Indicadores!AE34:AH34)</f>
        <v>59.499639408479432</v>
      </c>
      <c r="AF34" s="9">
        <f>AVERAGE(Indicadores!AF34:AI34)</f>
        <v>59.742488781435391</v>
      </c>
      <c r="AG34" s="9">
        <f>AVERAGE(Indicadores!AG34:AJ34)</f>
        <v>59.993346361454215</v>
      </c>
      <c r="AH34" s="9">
        <f>AVERAGE(Indicadores!AH34:AK34)</f>
        <v>60.046962397583023</v>
      </c>
      <c r="AI34" s="9">
        <f>AVERAGE(Indicadores!AI34:AL34)</f>
        <v>60.432137515095263</v>
      </c>
      <c r="AJ34" s="9">
        <f>AVERAGE(Indicadores!AJ34:AM34)</f>
        <v>60.707340965778499</v>
      </c>
      <c r="AK34" s="9">
        <f>AVERAGE(Indicadores!AK34:AN34)</f>
        <v>61.00052082890447</v>
      </c>
      <c r="AL34" s="9">
        <f>AVERAGE(Indicadores!AL34:AO34)</f>
        <v>61.443121475098813</v>
      </c>
      <c r="AM34" s="9">
        <f>AVERAGE(Indicadores!AM34:AP34)</f>
        <v>61.790129041515108</v>
      </c>
    </row>
    <row r="35" spans="1:39" x14ac:dyDescent="0.25">
      <c r="A35" s="13" t="s">
        <v>6</v>
      </c>
      <c r="B35" s="14">
        <f>AVERAGE(Indicadores!B35:E35)</f>
        <v>7.2952396712999423</v>
      </c>
      <c r="C35" s="14">
        <f>AVERAGE(Indicadores!C35:F35)</f>
        <v>6.8922810908731176</v>
      </c>
      <c r="D35" s="14">
        <f>AVERAGE(Indicadores!D35:G35)</f>
        <v>6.5053970968287418</v>
      </c>
      <c r="E35" s="14">
        <f>AVERAGE(Indicadores!E35:H35)</f>
        <v>6.2548629872227099</v>
      </c>
      <c r="F35" s="14">
        <f>AVERAGE(Indicadores!F35:I35)</f>
        <v>6.0511677419159806</v>
      </c>
      <c r="G35" s="14">
        <f>AVERAGE(Indicadores!G35:J35)</f>
        <v>5.9461907324625436</v>
      </c>
      <c r="H35" s="14">
        <f>AVERAGE(Indicadores!H35:K35)</f>
        <v>5.8675548925436791</v>
      </c>
      <c r="I35" s="14">
        <f>AVERAGE(Indicadores!I35:L35)</f>
        <v>5.9228159099145099</v>
      </c>
      <c r="J35" s="14">
        <f>AVERAGE(Indicadores!J35:M35)</f>
        <v>5.7407937208053994</v>
      </c>
      <c r="K35" s="14">
        <f>AVERAGE(Indicadores!K35:N35)</f>
        <v>5.3831090157231927</v>
      </c>
      <c r="L35" s="14">
        <f>AVERAGE(Indicadores!L35:O35)</f>
        <v>4.9088659609693437</v>
      </c>
      <c r="M35" s="14">
        <f>AVERAGE(Indicadores!M35:P35)</f>
        <v>4.6714221420555138</v>
      </c>
      <c r="N35" s="14">
        <f>AVERAGE(Indicadores!N35:Q35)</f>
        <v>4.9542371499348121</v>
      </c>
      <c r="O35" s="14">
        <f>AVERAGE(Indicadores!O35:R35)</f>
        <v>5.0584381237763951</v>
      </c>
      <c r="P35" s="14">
        <f>AVERAGE(Indicadores!P35:S35)</f>
        <v>5.2253855969266674</v>
      </c>
      <c r="Q35" s="14">
        <f>AVERAGE(Indicadores!Q35:T35)</f>
        <v>5.3749769179908204</v>
      </c>
      <c r="R35" s="14">
        <f>AVERAGE(Indicadores!R35:U35)</f>
        <v>5.2597080632704678</v>
      </c>
      <c r="S35" s="14">
        <f>AVERAGE(Indicadores!S35:V35)</f>
        <v>5.4215295171532336</v>
      </c>
      <c r="T35" s="14">
        <f>AVERAGE(Indicadores!T35:W35)</f>
        <v>5.4479576225475892</v>
      </c>
      <c r="U35" s="14">
        <f>AVERAGE(Indicadores!U35:X35)</f>
        <v>5.309094636253116</v>
      </c>
      <c r="V35" s="14">
        <f>AVERAGE(Indicadores!V35:Y35)</f>
        <v>4.7236225858882657</v>
      </c>
      <c r="W35" s="14">
        <f>AVERAGE(Indicadores!W35:Z35)</f>
        <v>4.5888363302241153</v>
      </c>
      <c r="X35" s="14">
        <f>AVERAGE(Indicadores!X35:AA35)</f>
        <v>4.4076563599926217</v>
      </c>
      <c r="Y35" s="14">
        <f>AVERAGE(Indicadores!Y35:AB35)</f>
        <v>4.3171797788177919</v>
      </c>
      <c r="Z35" s="14">
        <f>AVERAGE(Indicadores!Z35:AC35)</f>
        <v>4.5938765942918867</v>
      </c>
      <c r="AA35" s="14">
        <f>AVERAGE(Indicadores!AA35:AD35)</f>
        <v>4.4333772635325319</v>
      </c>
      <c r="AB35" s="14">
        <f>AVERAGE(Indicadores!AB35:AE35)</f>
        <v>4.4370647869422442</v>
      </c>
      <c r="AC35" s="14">
        <f>AVERAGE(Indicadores!AC35:AF35)</f>
        <v>3.8900099743173913</v>
      </c>
      <c r="AD35" s="14">
        <f>AVERAGE(Indicadores!AD35:AG35)</f>
        <v>3.4110025502455503</v>
      </c>
      <c r="AE35" s="14">
        <f>AVERAGE(Indicadores!AE35:AH35)</f>
        <v>2.8631624604724935</v>
      </c>
      <c r="AF35" s="14">
        <f>AVERAGE(Indicadores!AF35:AI35)</f>
        <v>2.4060260648548346</v>
      </c>
      <c r="AG35" s="14">
        <f>AVERAGE(Indicadores!AG35:AJ35)</f>
        <v>2.4113128530287211</v>
      </c>
      <c r="AH35" s="14">
        <f>AVERAGE(Indicadores!AH35:AK35)</f>
        <v>2.3856674195226266</v>
      </c>
      <c r="AI35" s="14">
        <f>AVERAGE(Indicadores!AI35:AL35)</f>
        <v>2.4389187021879017</v>
      </c>
      <c r="AJ35" s="14">
        <f>AVERAGE(Indicadores!AJ35:AM35)</f>
        <v>2.4268323654460819</v>
      </c>
      <c r="AK35" s="14">
        <f>AVERAGE(Indicadores!AK35:AN35)</f>
        <v>2.4503748012918631</v>
      </c>
      <c r="AL35" s="14">
        <f>AVERAGE(Indicadores!AL35:AO35)</f>
        <v>2.5618790423163738</v>
      </c>
      <c r="AM35" s="14">
        <f>AVERAGE(Indicadores!AM35:AP35)</f>
        <v>2.5586436554554788</v>
      </c>
    </row>
    <row r="36" spans="1:39" x14ac:dyDescent="0.25">
      <c r="A36" s="5" t="s">
        <v>19</v>
      </c>
      <c r="B36" s="9">
        <f>AVERAGE(Indicadores!B36:E36)</f>
        <v>48.686853111915411</v>
      </c>
      <c r="C36" s="9">
        <f>AVERAGE(Indicadores!C36:F36)</f>
        <v>48.605064678371605</v>
      </c>
      <c r="D36" s="9">
        <f>AVERAGE(Indicadores!D36:G36)</f>
        <v>48.755091037136943</v>
      </c>
      <c r="E36" s="9">
        <f>AVERAGE(Indicadores!E36:H36)</f>
        <v>49.00122468196971</v>
      </c>
      <c r="F36" s="9">
        <f>AVERAGE(Indicadores!F36:I36)</f>
        <v>49.427244551158395</v>
      </c>
      <c r="G36" s="9">
        <f>AVERAGE(Indicadores!G36:J36)</f>
        <v>49.842799595986151</v>
      </c>
      <c r="H36" s="9">
        <f>AVERAGE(Indicadores!H36:K36)</f>
        <v>49.996200348534785</v>
      </c>
      <c r="I36" s="9">
        <f>AVERAGE(Indicadores!I36:L36)</f>
        <v>49.800504949600139</v>
      </c>
      <c r="J36" s="9">
        <f>AVERAGE(Indicadores!J36:M36)</f>
        <v>49.548887528986597</v>
      </c>
      <c r="K36" s="9">
        <f>AVERAGE(Indicadores!K36:N36)</f>
        <v>49.406385574776756</v>
      </c>
      <c r="L36" s="9">
        <f>AVERAGE(Indicadores!L36:O36)</f>
        <v>49.240719570427572</v>
      </c>
      <c r="M36" s="9">
        <f>AVERAGE(Indicadores!M36:P36)</f>
        <v>49.465089397603165</v>
      </c>
      <c r="N36" s="9">
        <f>AVERAGE(Indicadores!N36:Q36)</f>
        <v>49.502380981616838</v>
      </c>
      <c r="O36" s="9">
        <f>AVERAGE(Indicadores!O36:R36)</f>
        <v>49.442551996795949</v>
      </c>
      <c r="P36" s="9">
        <f>AVERAGE(Indicadores!P36:S36)</f>
        <v>49.95027202283346</v>
      </c>
      <c r="Q36" s="9">
        <f>AVERAGE(Indicadores!Q36:T36)</f>
        <v>50.273023825768853</v>
      </c>
      <c r="R36" s="9">
        <f>AVERAGE(Indicadores!R36:U36)</f>
        <v>50.655216340749874</v>
      </c>
      <c r="S36" s="9">
        <f>AVERAGE(Indicadores!S36:V36)</f>
        <v>51.026239290047528</v>
      </c>
      <c r="T36" s="9">
        <f>AVERAGE(Indicadores!T36:W36)</f>
        <v>51.152433937036434</v>
      </c>
      <c r="U36" s="9">
        <f>AVERAGE(Indicadores!U36:X36)</f>
        <v>51.355900320526658</v>
      </c>
      <c r="V36" s="9">
        <f>AVERAGE(Indicadores!V36:Y36)</f>
        <v>51.65607184512767</v>
      </c>
      <c r="W36" s="9">
        <f>AVERAGE(Indicadores!W36:Z36)</f>
        <v>51.304094862544012</v>
      </c>
      <c r="X36" s="9">
        <f>AVERAGE(Indicadores!X36:AA36)</f>
        <v>50.582168479214573</v>
      </c>
      <c r="Y36" s="9">
        <f>AVERAGE(Indicadores!Y36:AB36)</f>
        <v>49.725579135680704</v>
      </c>
      <c r="Z36" s="9">
        <f>AVERAGE(Indicadores!Z36:AC36)</f>
        <v>48.76691801527533</v>
      </c>
      <c r="AA36" s="9">
        <f>AVERAGE(Indicadores!AA36:AD36)</f>
        <v>48.380677791635172</v>
      </c>
      <c r="AB36" s="9">
        <f>AVERAGE(Indicadores!AB36:AE36)</f>
        <v>48.471436420302396</v>
      </c>
      <c r="AC36" s="9">
        <f>AVERAGE(Indicadores!AC36:AF36)</f>
        <v>48.420568282260227</v>
      </c>
      <c r="AD36" s="9">
        <f>AVERAGE(Indicadores!AD36:AG36)</f>
        <v>48.381707835648747</v>
      </c>
      <c r="AE36" s="9">
        <f>AVERAGE(Indicadores!AE36:AH36)</f>
        <v>48.394602245060284</v>
      </c>
      <c r="AF36" s="9">
        <f>AVERAGE(Indicadores!AF36:AI36)</f>
        <v>48.529898540729462</v>
      </c>
      <c r="AG36" s="9">
        <f>AVERAGE(Indicadores!AG36:AJ36)</f>
        <v>48.765724891924336</v>
      </c>
      <c r="AH36" s="9">
        <f>AVERAGE(Indicadores!AH36:AK36)</f>
        <v>49.136107309509015</v>
      </c>
      <c r="AI36" s="9">
        <f>AVERAGE(Indicadores!AI36:AL36)</f>
        <v>49.351756705798962</v>
      </c>
      <c r="AJ36" s="9">
        <f>AVERAGE(Indicadores!AJ36:AM36)</f>
        <v>49.190219803890827</v>
      </c>
      <c r="AK36" s="9">
        <f>AVERAGE(Indicadores!AK36:AN36)</f>
        <v>49.470235609313661</v>
      </c>
      <c r="AL36" s="9">
        <f>AVERAGE(Indicadores!AL36:AO36)</f>
        <v>49.524883872271062</v>
      </c>
      <c r="AM36" s="9">
        <f>AVERAGE(Indicadores!AM36:AP36)</f>
        <v>49.976127139660228</v>
      </c>
    </row>
    <row r="37" spans="1:39" x14ac:dyDescent="0.25">
      <c r="A37" s="5" t="s">
        <v>20</v>
      </c>
      <c r="B37" s="9">
        <f>AVERAGE(Indicadores!B37:E37)</f>
        <v>51.313146888084589</v>
      </c>
      <c r="C37" s="9">
        <f>AVERAGE(Indicadores!C37:F37)</f>
        <v>51.394935321628395</v>
      </c>
      <c r="D37" s="9">
        <f>AVERAGE(Indicadores!D37:G37)</f>
        <v>51.244908962863057</v>
      </c>
      <c r="E37" s="9">
        <f>AVERAGE(Indicadores!E37:H37)</f>
        <v>50.99877531803029</v>
      </c>
      <c r="F37" s="9">
        <f>AVERAGE(Indicadores!F37:I37)</f>
        <v>50.572755448841605</v>
      </c>
      <c r="G37" s="9">
        <f>AVERAGE(Indicadores!G37:J37)</f>
        <v>50.157200404013849</v>
      </c>
      <c r="H37" s="9">
        <f>AVERAGE(Indicadores!H37:K37)</f>
        <v>50.003799651465215</v>
      </c>
      <c r="I37" s="9">
        <f>AVERAGE(Indicadores!I37:L37)</f>
        <v>50.199495050399861</v>
      </c>
      <c r="J37" s="9">
        <f>AVERAGE(Indicadores!J37:M37)</f>
        <v>50.451112471013403</v>
      </c>
      <c r="K37" s="9">
        <f>AVERAGE(Indicadores!K37:N37)</f>
        <v>50.593614425223244</v>
      </c>
      <c r="L37" s="9">
        <f>AVERAGE(Indicadores!L37:O37)</f>
        <v>50.759280429572442</v>
      </c>
      <c r="M37" s="9">
        <f>AVERAGE(Indicadores!M37:P37)</f>
        <v>50.534910602396849</v>
      </c>
      <c r="N37" s="9">
        <f>AVERAGE(Indicadores!N37:Q37)</f>
        <v>50.497619018383169</v>
      </c>
      <c r="O37" s="9">
        <f>AVERAGE(Indicadores!O37:R37)</f>
        <v>50.557448003204051</v>
      </c>
      <c r="P37" s="9">
        <f>AVERAGE(Indicadores!P37:S37)</f>
        <v>50.049727977166533</v>
      </c>
      <c r="Q37" s="9">
        <f>AVERAGE(Indicadores!Q37:T37)</f>
        <v>49.726976174231147</v>
      </c>
      <c r="R37" s="9">
        <f>AVERAGE(Indicadores!R37:U37)</f>
        <v>49.344783659250126</v>
      </c>
      <c r="S37" s="9">
        <f>AVERAGE(Indicadores!S37:V37)</f>
        <v>48.973760709952465</v>
      </c>
      <c r="T37" s="9">
        <f>AVERAGE(Indicadores!T37:W37)</f>
        <v>48.847566062963566</v>
      </c>
      <c r="U37" s="9">
        <f>AVERAGE(Indicadores!U37:X37)</f>
        <v>48.644099679473342</v>
      </c>
      <c r="V37" s="9">
        <f>AVERAGE(Indicadores!V37:Y37)</f>
        <v>48.34392815487233</v>
      </c>
      <c r="W37" s="9">
        <f>AVERAGE(Indicadores!W37:Z37)</f>
        <v>48.695905137455995</v>
      </c>
      <c r="X37" s="9">
        <f>AVERAGE(Indicadores!X37:AA37)</f>
        <v>49.417831520785427</v>
      </c>
      <c r="Y37" s="9">
        <f>AVERAGE(Indicadores!Y37:AB37)</f>
        <v>50.274420864319296</v>
      </c>
      <c r="Z37" s="9">
        <f>AVERAGE(Indicadores!Z37:AC37)</f>
        <v>51.23308198472467</v>
      </c>
      <c r="AA37" s="9">
        <f>AVERAGE(Indicadores!AA37:AD37)</f>
        <v>51.619322208364835</v>
      </c>
      <c r="AB37" s="9">
        <f>AVERAGE(Indicadores!AB37:AE37)</f>
        <v>51.528563579697604</v>
      </c>
      <c r="AC37" s="9">
        <f>AVERAGE(Indicadores!AC37:AF37)</f>
        <v>51.579431717739773</v>
      </c>
      <c r="AD37" s="9">
        <f>AVERAGE(Indicadores!AD37:AG37)</f>
        <v>51.61829216435126</v>
      </c>
      <c r="AE37" s="9">
        <f>AVERAGE(Indicadores!AE37:AH37)</f>
        <v>51.605397754939716</v>
      </c>
      <c r="AF37" s="9">
        <f>AVERAGE(Indicadores!AF37:AI37)</f>
        <v>51.470101459270538</v>
      </c>
      <c r="AG37" s="9">
        <f>AVERAGE(Indicadores!AG37:AJ37)</f>
        <v>51.234275108075664</v>
      </c>
      <c r="AH37" s="9">
        <f>AVERAGE(Indicadores!AH37:AK37)</f>
        <v>50.863892690490985</v>
      </c>
      <c r="AI37" s="9">
        <f>AVERAGE(Indicadores!AI37:AL37)</f>
        <v>50.648243294201038</v>
      </c>
      <c r="AJ37" s="9">
        <f>AVERAGE(Indicadores!AJ37:AM37)</f>
        <v>50.809780196109173</v>
      </c>
      <c r="AK37" s="9">
        <f>AVERAGE(Indicadores!AK37:AN37)</f>
        <v>50.529764390686339</v>
      </c>
      <c r="AL37" s="9">
        <f>AVERAGE(Indicadores!AL37:AO37)</f>
        <v>50.475116127728938</v>
      </c>
      <c r="AM37" s="9">
        <f>AVERAGE(Indicadores!AM37:AP37)</f>
        <v>50.023872860339772</v>
      </c>
    </row>
    <row r="38" spans="1:39" x14ac:dyDescent="0.25">
      <c r="A38" s="5" t="s">
        <v>147</v>
      </c>
      <c r="B38" s="9">
        <f>AVERAGE(Indicadores!B38:E38)</f>
        <v>42.425243395072904</v>
      </c>
      <c r="C38" s="9">
        <f>AVERAGE(Indicadores!C38:F38)</f>
        <v>42.525966051816518</v>
      </c>
      <c r="D38" s="9">
        <f>AVERAGE(Indicadores!D38:G38)</f>
        <v>42.540541130275585</v>
      </c>
      <c r="E38" s="9">
        <f>AVERAGE(Indicadores!E38:H38)</f>
        <v>42.471097726816282</v>
      </c>
      <c r="F38" s="9">
        <f>AVERAGE(Indicadores!F38:I38)</f>
        <v>42.530077620521439</v>
      </c>
      <c r="G38" s="9">
        <f>AVERAGE(Indicadores!G38:J38)</f>
        <v>42.345476663847087</v>
      </c>
      <c r="H38" s="9">
        <f>AVERAGE(Indicadores!H38:K38)</f>
        <v>42.320524876946685</v>
      </c>
      <c r="I38" s="9">
        <f>AVERAGE(Indicadores!I38:L38)</f>
        <v>41.961117112466155</v>
      </c>
      <c r="J38" s="9">
        <f>AVERAGE(Indicadores!J38:M38)</f>
        <v>41.664846183526151</v>
      </c>
      <c r="K38" s="9">
        <f>AVERAGE(Indicadores!K38:N38)</f>
        <v>41.63695964201753</v>
      </c>
      <c r="L38" s="9">
        <f>AVERAGE(Indicadores!L38:O38)</f>
        <v>41.452015759663126</v>
      </c>
      <c r="M38" s="9">
        <f>AVERAGE(Indicadores!M38:P38)</f>
        <v>41.714891625967674</v>
      </c>
      <c r="N38" s="9">
        <f>AVERAGE(Indicadores!N38:Q38)</f>
        <v>41.866451066064087</v>
      </c>
      <c r="O38" s="9">
        <f>AVERAGE(Indicadores!O38:R38)</f>
        <v>41.840409647128979</v>
      </c>
      <c r="P38" s="9">
        <f>AVERAGE(Indicadores!P38:S38)</f>
        <v>42.394319721736345</v>
      </c>
      <c r="Q38" s="9">
        <f>AVERAGE(Indicadores!Q38:T38)</f>
        <v>42.958602623296422</v>
      </c>
      <c r="R38" s="9">
        <f>AVERAGE(Indicadores!R38:U38)</f>
        <v>43.588033564108464</v>
      </c>
      <c r="S38" s="9">
        <f>AVERAGE(Indicadores!S38:V38)</f>
        <v>44.331013170877426</v>
      </c>
      <c r="T38" s="9">
        <f>AVERAGE(Indicadores!T38:W38)</f>
        <v>44.757172004143868</v>
      </c>
      <c r="U38" s="9">
        <f>AVERAGE(Indicadores!U38:X38)</f>
        <v>44.903492971587937</v>
      </c>
      <c r="V38" s="9">
        <f>AVERAGE(Indicadores!V38:Y38)</f>
        <v>45.345500608220668</v>
      </c>
      <c r="W38" s="9">
        <f>AVERAGE(Indicadores!W38:Z38)</f>
        <v>45.043199634394739</v>
      </c>
      <c r="X38" s="9">
        <f>AVERAGE(Indicadores!X38:AA38)</f>
        <v>44.523894173796812</v>
      </c>
      <c r="Y38" s="9">
        <f>AVERAGE(Indicadores!Y38:AB38)</f>
        <v>43.849461753640874</v>
      </c>
      <c r="Z38" s="9">
        <f>AVERAGE(Indicadores!Z38:AC38)</f>
        <v>42.81791341445151</v>
      </c>
      <c r="AA38" s="9">
        <f>AVERAGE(Indicadores!AA38:AD38)</f>
        <v>42.193048105544143</v>
      </c>
      <c r="AB38" s="9">
        <f>AVERAGE(Indicadores!AB38:AE38)</f>
        <v>41.867269667883619</v>
      </c>
      <c r="AC38" s="9">
        <f>AVERAGE(Indicadores!AC38:AF38)</f>
        <v>41.763635940452794</v>
      </c>
      <c r="AD38" s="9">
        <f>AVERAGE(Indicadores!AD38:AG38)</f>
        <v>41.744161257075106</v>
      </c>
      <c r="AE38" s="9">
        <f>AVERAGE(Indicadores!AE38:AH38)</f>
        <v>41.9439836010649</v>
      </c>
      <c r="AF38" s="9">
        <f>AVERAGE(Indicadores!AF38:AI38)</f>
        <v>42.427932917650125</v>
      </c>
      <c r="AG38" s="9">
        <f>AVERAGE(Indicadores!AG38:AJ38)</f>
        <v>42.767585905772179</v>
      </c>
      <c r="AH38" s="9">
        <f>AVERAGE(Indicadores!AH38:AK38)</f>
        <v>43.237086874303202</v>
      </c>
      <c r="AI38" s="9">
        <f>AVERAGE(Indicadores!AI38:AL38)</f>
        <v>43.603333191279248</v>
      </c>
      <c r="AJ38" s="9">
        <f>AVERAGE(Indicadores!AJ38:AM38)</f>
        <v>43.465808655890292</v>
      </c>
      <c r="AK38" s="9">
        <f>AVERAGE(Indicadores!AK38:AN38)</f>
        <v>43.746792245031259</v>
      </c>
      <c r="AL38" s="9">
        <f>AVERAGE(Indicadores!AL38:AO38)</f>
        <v>43.707963943457024</v>
      </c>
      <c r="AM38" s="9">
        <f>AVERAGE(Indicadores!AM38:AP38)</f>
        <v>44.048723116410464</v>
      </c>
    </row>
    <row r="39" spans="1:39" x14ac:dyDescent="0.25">
      <c r="A39" s="5" t="s">
        <v>131</v>
      </c>
      <c r="B39" s="9">
        <f>AVERAGE(Indicadores!B39:E39)</f>
        <v>57.574756604927089</v>
      </c>
      <c r="C39" s="9">
        <f>AVERAGE(Indicadores!C39:F39)</f>
        <v>57.474033948183489</v>
      </c>
      <c r="D39" s="9">
        <f>AVERAGE(Indicadores!D39:G39)</f>
        <v>57.459458869724415</v>
      </c>
      <c r="E39" s="9">
        <f>AVERAGE(Indicadores!E39:H39)</f>
        <v>57.528902273183732</v>
      </c>
      <c r="F39" s="9">
        <f>AVERAGE(Indicadores!F39:I39)</f>
        <v>57.469922379478561</v>
      </c>
      <c r="G39" s="9">
        <f>AVERAGE(Indicadores!G39:J39)</f>
        <v>57.654523336152913</v>
      </c>
      <c r="H39" s="9">
        <f>AVERAGE(Indicadores!H39:K39)</f>
        <v>57.679475123053308</v>
      </c>
      <c r="I39" s="9">
        <f>AVERAGE(Indicadores!I39:L39)</f>
        <v>58.038882887533845</v>
      </c>
      <c r="J39" s="9">
        <f>AVERAGE(Indicadores!J39:M39)</f>
        <v>58.335153816473856</v>
      </c>
      <c r="K39" s="9">
        <f>AVERAGE(Indicadores!K39:N39)</f>
        <v>58.36304035798247</v>
      </c>
      <c r="L39" s="9">
        <f>AVERAGE(Indicadores!L39:O39)</f>
        <v>58.547984240336874</v>
      </c>
      <c r="M39" s="9">
        <f>AVERAGE(Indicadores!M39:P39)</f>
        <v>58.285108374032319</v>
      </c>
      <c r="N39" s="9">
        <f>AVERAGE(Indicadores!N39:Q39)</f>
        <v>58.133548933935913</v>
      </c>
      <c r="O39" s="9">
        <f>AVERAGE(Indicadores!O39:R39)</f>
        <v>58.159590352871021</v>
      </c>
      <c r="P39" s="9">
        <f>AVERAGE(Indicadores!P39:S39)</f>
        <v>57.605680278263648</v>
      </c>
      <c r="Q39" s="9">
        <f>AVERAGE(Indicadores!Q39:T39)</f>
        <v>57.041397376703578</v>
      </c>
      <c r="R39" s="9">
        <f>AVERAGE(Indicadores!R39:U39)</f>
        <v>56.411966435891529</v>
      </c>
      <c r="S39" s="9">
        <f>AVERAGE(Indicadores!S39:V39)</f>
        <v>55.668986829122574</v>
      </c>
      <c r="T39" s="9">
        <f>AVERAGE(Indicadores!T39:W39)</f>
        <v>55.242827995856132</v>
      </c>
      <c r="U39" s="9">
        <f>AVERAGE(Indicadores!U39:X39)</f>
        <v>55.096507028412063</v>
      </c>
      <c r="V39" s="9">
        <f>AVERAGE(Indicadores!V39:Y39)</f>
        <v>54.654499391779332</v>
      </c>
      <c r="W39" s="9">
        <f>AVERAGE(Indicadores!W39:Z39)</f>
        <v>54.956800365605261</v>
      </c>
      <c r="X39" s="9">
        <f>AVERAGE(Indicadores!X39:AA39)</f>
        <v>55.476105826203188</v>
      </c>
      <c r="Y39" s="9">
        <f>AVERAGE(Indicadores!Y39:AB39)</f>
        <v>56.150538246359126</v>
      </c>
      <c r="Z39" s="9">
        <f>AVERAGE(Indicadores!Z39:AC39)</f>
        <v>57.18208658554849</v>
      </c>
      <c r="AA39" s="9">
        <f>AVERAGE(Indicadores!AA39:AD39)</f>
        <v>57.806951894455857</v>
      </c>
      <c r="AB39" s="9">
        <f>AVERAGE(Indicadores!AB39:AE39)</f>
        <v>58.132730332116381</v>
      </c>
      <c r="AC39" s="9">
        <f>AVERAGE(Indicadores!AC39:AF39)</f>
        <v>58.236364059547213</v>
      </c>
      <c r="AD39" s="9">
        <f>AVERAGE(Indicadores!AD39:AG39)</f>
        <v>58.255838742924908</v>
      </c>
      <c r="AE39" s="9">
        <f>AVERAGE(Indicadores!AE39:AH39)</f>
        <v>58.056016398935157</v>
      </c>
      <c r="AF39" s="9">
        <f>AVERAGE(Indicadores!AF39:AI39)</f>
        <v>57.572067082349932</v>
      </c>
      <c r="AG39" s="9">
        <f>AVERAGE(Indicadores!AG39:AJ39)</f>
        <v>57.232414094227877</v>
      </c>
      <c r="AH39" s="9">
        <f>AVERAGE(Indicadores!AH39:AK39)</f>
        <v>56.762913125696855</v>
      </c>
      <c r="AI39" s="9">
        <f>AVERAGE(Indicadores!AI39:AL39)</f>
        <v>56.396666808720752</v>
      </c>
      <c r="AJ39" s="9">
        <f>AVERAGE(Indicadores!AJ39:AM39)</f>
        <v>56.534191344109708</v>
      </c>
      <c r="AK39" s="9">
        <f>AVERAGE(Indicadores!AK39:AN39)</f>
        <v>56.253207754968685</v>
      </c>
      <c r="AL39" s="9">
        <f>AVERAGE(Indicadores!AL39:AO39)</f>
        <v>56.292036056542926</v>
      </c>
      <c r="AM39" s="9">
        <f>AVERAGE(Indicadores!AM39:AP39)</f>
        <v>55.951276883589486</v>
      </c>
    </row>
    <row r="40" spans="1:39" x14ac:dyDescent="0.25">
      <c r="A40" s="5" t="s">
        <v>88</v>
      </c>
      <c r="B40" s="9">
        <f>AVERAGE(Indicadores!B40:E40)</f>
        <v>7.8771953679453279</v>
      </c>
      <c r="C40" s="9">
        <f>AVERAGE(Indicadores!C40:F40)</f>
        <v>7.6632861506165888</v>
      </c>
      <c r="D40" s="9">
        <f>AVERAGE(Indicadores!D40:G40)</f>
        <v>7.3280003180313029</v>
      </c>
      <c r="E40" s="9">
        <f>AVERAGE(Indicadores!E40:H40)</f>
        <v>7.3649463955833934</v>
      </c>
      <c r="F40" s="9">
        <f>AVERAGE(Indicadores!F40:I40)</f>
        <v>7.3363419296684818</v>
      </c>
      <c r="G40" s="9">
        <f>AVERAGE(Indicadores!G40:J40)</f>
        <v>7.0870807221155205</v>
      </c>
      <c r="H40" s="9">
        <f>AVERAGE(Indicadores!H40:K40)</f>
        <v>7.0800741914041696</v>
      </c>
      <c r="I40" s="9">
        <f>AVERAGE(Indicadores!I40:L40)</f>
        <v>6.6503037277000514</v>
      </c>
      <c r="J40" s="9">
        <f>AVERAGE(Indicadores!J40:M40)</f>
        <v>6.1426250694275124</v>
      </c>
      <c r="K40" s="9">
        <f>AVERAGE(Indicadores!K40:N40)</f>
        <v>5.8208886153296664</v>
      </c>
      <c r="L40" s="9">
        <f>AVERAGE(Indicadores!L40:O40)</f>
        <v>5.5087961514748356</v>
      </c>
      <c r="M40" s="9">
        <f>AVERAGE(Indicadores!M40:P40)</f>
        <v>5.3610965435542122</v>
      </c>
      <c r="N40" s="9">
        <f>AVERAGE(Indicadores!N40:Q40)</f>
        <v>5.4736006770313335</v>
      </c>
      <c r="O40" s="9">
        <f>AVERAGE(Indicadores!O40:R40)</f>
        <v>5.4696133426724369</v>
      </c>
      <c r="P40" s="9">
        <f>AVERAGE(Indicadores!P40:S40)</f>
        <v>5.655680937375684</v>
      </c>
      <c r="Q40" s="9">
        <f>AVERAGE(Indicadores!Q40:T40)</f>
        <v>5.7895557202221006</v>
      </c>
      <c r="R40" s="9">
        <f>AVERAGE(Indicadores!R40:U40)</f>
        <v>5.9452608801553772</v>
      </c>
      <c r="S40" s="9">
        <f>AVERAGE(Indicadores!S40:V40)</f>
        <v>6.1666488830494179</v>
      </c>
      <c r="T40" s="9">
        <f>AVERAGE(Indicadores!T40:W40)</f>
        <v>6.1670073912860044</v>
      </c>
      <c r="U40" s="9">
        <f>AVERAGE(Indicadores!U40:X40)</f>
        <v>6.1264211912023345</v>
      </c>
      <c r="V40" s="9">
        <f>AVERAGE(Indicadores!V40:Y40)</f>
        <v>5.3088529403358571</v>
      </c>
      <c r="W40" s="9">
        <f>AVERAGE(Indicadores!W40:Z40)</f>
        <v>5.4515905020964048</v>
      </c>
      <c r="X40" s="9">
        <f>AVERAGE(Indicadores!X40:AA40)</f>
        <v>5.8289621794981361</v>
      </c>
      <c r="Y40" s="9">
        <f>AVERAGE(Indicadores!Y40:AB40)</f>
        <v>6.413543979309031</v>
      </c>
      <c r="Z40" s="9">
        <f>AVERAGE(Indicadores!Z40:AC40)</f>
        <v>7.5255856574842532</v>
      </c>
      <c r="AA40" s="9">
        <f>AVERAGE(Indicadores!AA40:AD40)</f>
        <v>7.4486215108401801</v>
      </c>
      <c r="AB40" s="9">
        <f>AVERAGE(Indicadores!AB40:AE40)</f>
        <v>7.3839411339119652</v>
      </c>
      <c r="AC40" s="9">
        <f>AVERAGE(Indicadores!AC40:AF40)</f>
        <v>6.9863061661957957</v>
      </c>
      <c r="AD40" s="9">
        <f>AVERAGE(Indicadores!AD40:AG40)</f>
        <v>6.3731634586675323</v>
      </c>
      <c r="AE40" s="9">
        <f>AVERAGE(Indicadores!AE40:AH40)</f>
        <v>5.8730545231938596</v>
      </c>
      <c r="AF40" s="9">
        <f>AVERAGE(Indicadores!AF40:AI40)</f>
        <v>5.2931968377643717</v>
      </c>
      <c r="AG40" s="9">
        <f>AVERAGE(Indicadores!AG40:AJ40)</f>
        <v>4.9927620851933625</v>
      </c>
      <c r="AH40" s="9">
        <f>AVERAGE(Indicadores!AH40:AK40)</f>
        <v>5.1128504879784265</v>
      </c>
      <c r="AI40" s="9">
        <f>AVERAGE(Indicadores!AI40:AL40)</f>
        <v>5.2526437132728816</v>
      </c>
      <c r="AJ40" s="9">
        <f>AVERAGE(Indicadores!AJ40:AM40)</f>
        <v>5.3053103974273155</v>
      </c>
      <c r="AK40" s="9">
        <f>AVERAGE(Indicadores!AK40:AN40)</f>
        <v>5.2855270436143558</v>
      </c>
      <c r="AL40" s="9">
        <f>AVERAGE(Indicadores!AL40:AO40)</f>
        <v>5.2051747039430349</v>
      </c>
      <c r="AM40" s="9">
        <f>AVERAGE(Indicadores!AM40:AP40)</f>
        <v>5.1816496952737232</v>
      </c>
    </row>
    <row r="41" spans="1:39" x14ac:dyDescent="0.25">
      <c r="A41" s="12" t="s">
        <v>1</v>
      </c>
      <c r="B41" s="15">
        <f>AVERAGE(Indicadores!B41:E41)</f>
        <v>6.5962124652220995</v>
      </c>
      <c r="C41" s="15">
        <f>AVERAGE(Indicadores!C41:F41)</f>
        <v>6.4515180710828517</v>
      </c>
      <c r="D41" s="15">
        <f>AVERAGE(Indicadores!D41:G41)</f>
        <v>6.143171838154319</v>
      </c>
      <c r="E41" s="15">
        <f>AVERAGE(Indicadores!E41:H41)</f>
        <v>6.2038050861793756</v>
      </c>
      <c r="F41" s="15">
        <f>AVERAGE(Indicadores!F41:I41)</f>
        <v>6.1817624362202457</v>
      </c>
      <c r="G41" s="15">
        <f>AVERAGE(Indicadores!G41:J41)</f>
        <v>5.9616357763060668</v>
      </c>
      <c r="H41" s="15">
        <f>AVERAGE(Indicadores!H41:K41)</f>
        <v>5.9894869275103337</v>
      </c>
      <c r="I41" s="15">
        <f>AVERAGE(Indicadores!I41:L41)</f>
        <v>5.5930599205713305</v>
      </c>
      <c r="J41" s="15">
        <f>AVERAGE(Indicadores!J41:M41)</f>
        <v>5.1651882069056141</v>
      </c>
      <c r="K41" s="15">
        <f>AVERAGE(Indicadores!K41:N41)</f>
        <v>4.9082317997895961</v>
      </c>
      <c r="L41" s="15">
        <f>AVERAGE(Indicadores!L41:O41)</f>
        <v>4.6516115986838864</v>
      </c>
      <c r="M41" s="15">
        <f>AVERAGE(Indicadores!M41:P41)</f>
        <v>4.5753234260547693</v>
      </c>
      <c r="N41" s="15">
        <f>AVERAGE(Indicadores!N41:Q41)</f>
        <v>4.693383223581546</v>
      </c>
      <c r="O41" s="15">
        <f>AVERAGE(Indicadores!O41:R41)</f>
        <v>4.6660533998351257</v>
      </c>
      <c r="P41" s="15">
        <f>AVERAGE(Indicadores!P41:S41)</f>
        <v>4.7613462306182237</v>
      </c>
      <c r="Q41" s="15">
        <f>AVERAGE(Indicadores!Q41:T41)</f>
        <v>4.8120117022603086</v>
      </c>
      <c r="R41" s="15">
        <f>AVERAGE(Indicadores!R41:U41)</f>
        <v>4.8897655329555096</v>
      </c>
      <c r="S41" s="15">
        <f>AVERAGE(Indicadores!S41:V41)</f>
        <v>5.0953316898281003</v>
      </c>
      <c r="T41" s="15">
        <f>AVERAGE(Indicadores!T41:W41)</f>
        <v>5.0872908506149672</v>
      </c>
      <c r="U41" s="15">
        <f>AVERAGE(Indicadores!U41:X41)</f>
        <v>5.0550060531360739</v>
      </c>
      <c r="V41" s="15">
        <f>AVERAGE(Indicadores!V41:Y41)</f>
        <v>4.4243496477359736</v>
      </c>
      <c r="W41" s="15">
        <f>AVERAGE(Indicadores!W41:Z41)</f>
        <v>4.5867043336980009</v>
      </c>
      <c r="X41" s="15">
        <f>AVERAGE(Indicadores!X41:AA41)</f>
        <v>4.9692696973026713</v>
      </c>
      <c r="Y41" s="15">
        <f>AVERAGE(Indicadores!Y41:AB41)</f>
        <v>5.503748704895413</v>
      </c>
      <c r="Z41" s="15">
        <f>AVERAGE(Indicadores!Z41:AC41)</f>
        <v>6.4009034528494055</v>
      </c>
      <c r="AA41" s="15">
        <f>AVERAGE(Indicadores!AA41:AD41)</f>
        <v>6.2812551974396929</v>
      </c>
      <c r="AB41" s="15">
        <f>AVERAGE(Indicadores!AB41:AE41)</f>
        <v>6.2029087708769284</v>
      </c>
      <c r="AC41" s="15">
        <f>AVERAGE(Indicadores!AC41:AF41)</f>
        <v>5.8159873073424677</v>
      </c>
      <c r="AD41" s="15">
        <f>AVERAGE(Indicadores!AD41:AG41)</f>
        <v>5.3338781134423705</v>
      </c>
      <c r="AE41" s="15">
        <f>AVERAGE(Indicadores!AE41:AH41)</f>
        <v>4.9026672522635728</v>
      </c>
      <c r="AF41" s="15">
        <f>AVERAGE(Indicadores!AF41:AI41)</f>
        <v>4.4284708617709869</v>
      </c>
      <c r="AG41" s="15">
        <f>AVERAGE(Indicadores!AG41:AJ41)</f>
        <v>4.2365179180123329</v>
      </c>
      <c r="AH41" s="15">
        <f>AVERAGE(Indicadores!AH41:AK41)</f>
        <v>4.3448055743119713</v>
      </c>
      <c r="AI41" s="15">
        <f>AVERAGE(Indicadores!AI41:AL41)</f>
        <v>4.4631813889235419</v>
      </c>
      <c r="AJ41" s="15">
        <f>AVERAGE(Indicadores!AJ41:AM41)</f>
        <v>4.5321706231337311</v>
      </c>
      <c r="AK41" s="15">
        <f>AVERAGE(Indicadores!AK41:AN41)</f>
        <v>4.5093012578299767</v>
      </c>
      <c r="AL41" s="15">
        <f>AVERAGE(Indicadores!AL41:AO41)</f>
        <v>4.343334718251926</v>
      </c>
      <c r="AM41" s="15">
        <f>AVERAGE(Indicadores!AM41:AP41)</f>
        <v>4.34267160834953</v>
      </c>
    </row>
    <row r="42" spans="1:39" x14ac:dyDescent="0.25">
      <c r="A42" s="12" t="s">
        <v>2</v>
      </c>
      <c r="B42" s="15">
        <f>AVERAGE(Indicadores!B42:E42)</f>
        <v>1.2809829027232333</v>
      </c>
      <c r="C42" s="15">
        <f>AVERAGE(Indicadores!C42:F42)</f>
        <v>1.2117680795337367</v>
      </c>
      <c r="D42" s="15">
        <f>AVERAGE(Indicadores!D42:G42)</f>
        <v>1.1848284798769837</v>
      </c>
      <c r="E42" s="15">
        <f>AVERAGE(Indicadores!E42:H42)</f>
        <v>1.1611413094040168</v>
      </c>
      <c r="F42" s="15">
        <f>AVERAGE(Indicadores!F42:I42)</f>
        <v>1.1545794934482358</v>
      </c>
      <c r="G42" s="15">
        <f>AVERAGE(Indicadores!G42:J42)</f>
        <v>1.1254449458094582</v>
      </c>
      <c r="H42" s="15">
        <f>AVERAGE(Indicadores!H42:K42)</f>
        <v>1.0905872638938405</v>
      </c>
      <c r="I42" s="15">
        <f>AVERAGE(Indicadores!I42:L42)</f>
        <v>1.0572438071287236</v>
      </c>
      <c r="J42" s="15">
        <f>AVERAGE(Indicadores!J42:M42)</f>
        <v>0.97743686252190531</v>
      </c>
      <c r="K42" s="15">
        <f>AVERAGE(Indicadores!K42:N42)</f>
        <v>0.91265681554007638</v>
      </c>
      <c r="L42" s="15">
        <f>AVERAGE(Indicadores!L42:O42)</f>
        <v>0.8571845527909534</v>
      </c>
      <c r="M42" s="15">
        <f>AVERAGE(Indicadores!M42:P42)</f>
        <v>0.7857731174994449</v>
      </c>
      <c r="N42" s="15">
        <f>AVERAGE(Indicadores!N42:Q42)</f>
        <v>0.78021745344978399</v>
      </c>
      <c r="O42" s="15">
        <f>AVERAGE(Indicadores!O42:R42)</f>
        <v>0.80355994283730725</v>
      </c>
      <c r="P42" s="15">
        <f>AVERAGE(Indicadores!P42:S42)</f>
        <v>0.8943347067574543</v>
      </c>
      <c r="Q42" s="15">
        <f>AVERAGE(Indicadores!Q42:T42)</f>
        <v>0.97754401796178536</v>
      </c>
      <c r="R42" s="15">
        <f>AVERAGE(Indicadores!R42:U42)</f>
        <v>1.0554953471998647</v>
      </c>
      <c r="S42" s="15">
        <f>AVERAGE(Indicadores!S42:V42)</f>
        <v>1.0713171932213139</v>
      </c>
      <c r="T42" s="15">
        <f>AVERAGE(Indicadores!T42:W42)</f>
        <v>1.0797165406710372</v>
      </c>
      <c r="U42" s="15">
        <f>AVERAGE(Indicadores!U42:X42)</f>
        <v>1.0714151380662664</v>
      </c>
      <c r="V42" s="15">
        <f>AVERAGE(Indicadores!V42:Y42)</f>
        <v>0.8845032925998898</v>
      </c>
      <c r="W42" s="15">
        <f>AVERAGE(Indicadores!W42:Z42)</f>
        <v>0.86488616839841215</v>
      </c>
      <c r="X42" s="15">
        <f>AVERAGE(Indicadores!X42:AA42)</f>
        <v>0.85969248219546768</v>
      </c>
      <c r="Y42" s="15">
        <f>AVERAGE(Indicadores!Y42:AB42)</f>
        <v>0.90979527441361885</v>
      </c>
      <c r="Z42" s="15">
        <f>AVERAGE(Indicadores!Z42:AC42)</f>
        <v>1.1246822046348504</v>
      </c>
      <c r="AA42" s="15">
        <f>AVERAGE(Indicadores!AA42:AD42)</f>
        <v>1.1673663134004886</v>
      </c>
      <c r="AB42" s="15">
        <f>AVERAGE(Indicadores!AB42:AE42)</f>
        <v>1.1810323630350388</v>
      </c>
      <c r="AC42" s="15">
        <f>AVERAGE(Indicadores!AC42:AF42)</f>
        <v>1.1703188588533266</v>
      </c>
      <c r="AD42" s="15">
        <f>AVERAGE(Indicadores!AD42:AG42)</f>
        <v>1.0392853452251534</v>
      </c>
      <c r="AE42" s="15">
        <f>AVERAGE(Indicadores!AE42:AH42)</f>
        <v>0.9703872709302801</v>
      </c>
      <c r="AF42" s="15">
        <f>AVERAGE(Indicadores!AF42:AI42)</f>
        <v>0.86472597599338274</v>
      </c>
      <c r="AG42" s="15">
        <f>AVERAGE(Indicadores!AG42:AJ42)</f>
        <v>0.75624416718102883</v>
      </c>
      <c r="AH42" s="15">
        <f>AVERAGE(Indicadores!AH42:AK42)</f>
        <v>0.76804491366645955</v>
      </c>
      <c r="AI42" s="15">
        <f>AVERAGE(Indicadores!AI42:AL42)</f>
        <v>0.78946232434934083</v>
      </c>
      <c r="AJ42" s="15">
        <f>AVERAGE(Indicadores!AJ42:AM42)</f>
        <v>0.77313977429358149</v>
      </c>
      <c r="AK42" s="15">
        <f>AVERAGE(Indicadores!AK42:AN42)</f>
        <v>0.77622578578437551</v>
      </c>
      <c r="AL42" s="15">
        <f>AVERAGE(Indicadores!AL42:AO42)</f>
        <v>0.86183998569110609</v>
      </c>
      <c r="AM42" s="15">
        <f>AVERAGE(Indicadores!AM42:AP42)</f>
        <v>0.83897808692419151</v>
      </c>
    </row>
    <row r="43" spans="1:39" x14ac:dyDescent="0.25">
      <c r="A43" s="5" t="s">
        <v>89</v>
      </c>
      <c r="B43" s="9">
        <f>AVERAGE(Indicadores!B43:E43)</f>
        <v>14.59500230041472</v>
      </c>
      <c r="C43" s="9">
        <f>AVERAGE(Indicadores!C43:F43)</f>
        <v>14.027375921356638</v>
      </c>
      <c r="D43" s="9">
        <f>AVERAGE(Indicadores!D43:G43)</f>
        <v>13.356174800869425</v>
      </c>
      <c r="E43" s="9">
        <f>AVERAGE(Indicadores!E43:H43)</f>
        <v>13.159168056004891</v>
      </c>
      <c r="F43" s="9">
        <f>AVERAGE(Indicadores!F43:I43)</f>
        <v>12.943807920272686</v>
      </c>
      <c r="G43" s="9">
        <f>AVERAGE(Indicadores!G43:J43)</f>
        <v>12.612917022499905</v>
      </c>
      <c r="H43" s="9">
        <f>AVERAGE(Indicadores!H43:K43)</f>
        <v>12.532711169536928</v>
      </c>
      <c r="I43" s="9">
        <f>AVERAGE(Indicadores!I43:L43)</f>
        <v>12.179753694817474</v>
      </c>
      <c r="J43" s="9">
        <f>AVERAGE(Indicadores!J43:M43)</f>
        <v>11.528767310016821</v>
      </c>
      <c r="K43" s="9">
        <f>AVERAGE(Indicadores!K43:N43)</f>
        <v>10.888966272317674</v>
      </c>
      <c r="L43" s="9">
        <f>AVERAGE(Indicadores!L43:O43)</f>
        <v>10.145491214527171</v>
      </c>
      <c r="M43" s="9">
        <f>AVERAGE(Indicadores!M43:P43)</f>
        <v>9.78180394847438</v>
      </c>
      <c r="N43" s="9">
        <f>AVERAGE(Indicadores!N43:Q43)</f>
        <v>10.155067827941656</v>
      </c>
      <c r="O43" s="9">
        <f>AVERAGE(Indicadores!O43:R43)</f>
        <v>10.249581674155172</v>
      </c>
      <c r="P43" s="9">
        <f>AVERAGE(Indicadores!P43:S43)</f>
        <v>10.585241532184885</v>
      </c>
      <c r="Q43" s="9">
        <f>AVERAGE(Indicadores!Q43:T43)</f>
        <v>10.853213520653451</v>
      </c>
      <c r="R43" s="9">
        <f>AVERAGE(Indicadores!R43:U43)</f>
        <v>10.891573698102555</v>
      </c>
      <c r="S43" s="9">
        <f>AVERAGE(Indicadores!S43:V43)</f>
        <v>11.25313079161748</v>
      </c>
      <c r="T43" s="9">
        <f>AVERAGE(Indicadores!T43:W43)</f>
        <v>11.278354252836451</v>
      </c>
      <c r="U43" s="9">
        <f>AVERAGE(Indicadores!U43:X43)</f>
        <v>11.109083811757163</v>
      </c>
      <c r="V43" s="9">
        <f>AVERAGE(Indicadores!V43:Y43)</f>
        <v>9.7707510509798468</v>
      </c>
      <c r="W43" s="9">
        <f>AVERAGE(Indicadores!W43:Z43)</f>
        <v>9.7802051452842331</v>
      </c>
      <c r="X43" s="9">
        <f>AVERAGE(Indicadores!X43:AA43)</f>
        <v>9.9714175455304055</v>
      </c>
      <c r="Y43" s="9">
        <f>AVERAGE(Indicadores!Y43:AB43)</f>
        <v>10.443038282085862</v>
      </c>
      <c r="Z43" s="9">
        <f>AVERAGE(Indicadores!Z43:AC43)</f>
        <v>11.77398662961653</v>
      </c>
      <c r="AA43" s="9">
        <f>AVERAGE(Indicadores!AA43:AD43)</f>
        <v>11.551364254703817</v>
      </c>
      <c r="AB43" s="9">
        <f>AVERAGE(Indicadores!AB43:AE43)</f>
        <v>11.492779730865383</v>
      </c>
      <c r="AC43" s="9">
        <f>AVERAGE(Indicadores!AC43:AF43)</f>
        <v>10.602048013028403</v>
      </c>
      <c r="AD43" s="9">
        <f>AVERAGE(Indicadores!AD43:AG43)</f>
        <v>9.5616789418005776</v>
      </c>
      <c r="AE43" s="9">
        <f>AVERAGE(Indicadores!AE43:AH43)</f>
        <v>8.562359937480938</v>
      </c>
      <c r="AF43" s="9">
        <f>AVERAGE(Indicadores!AF43:AI43)</f>
        <v>7.5712482682370705</v>
      </c>
      <c r="AG43" s="9">
        <f>AVERAGE(Indicadores!AG43:AJ43)</f>
        <v>7.2834467753410994</v>
      </c>
      <c r="AH43" s="9">
        <f>AVERAGE(Indicadores!AH43:AK43)</f>
        <v>7.3763468184986252</v>
      </c>
      <c r="AI43" s="9">
        <f>AVERAGE(Indicadores!AI43:AL43)</f>
        <v>7.563351873468295</v>
      </c>
      <c r="AJ43" s="9">
        <f>AVERAGE(Indicadores!AJ43:AM43)</f>
        <v>7.6033166514638983</v>
      </c>
      <c r="AK43" s="9">
        <f>AVERAGE(Indicadores!AK43:AN43)</f>
        <v>7.6063699735748402</v>
      </c>
      <c r="AL43" s="9">
        <f>AVERAGE(Indicadores!AL43:AO43)</f>
        <v>7.6335006487408998</v>
      </c>
      <c r="AM43" s="9">
        <f>AVERAGE(Indicadores!AM43:AP43)</f>
        <v>7.6074971519451307</v>
      </c>
    </row>
    <row r="44" spans="1:39" x14ac:dyDescent="0.25">
      <c r="A44" s="5" t="s">
        <v>90</v>
      </c>
      <c r="B44" s="9">
        <f>AVERAGE(Indicadores!B44:E44)</f>
        <v>16.036034041365319</v>
      </c>
      <c r="C44" s="9">
        <f>AVERAGE(Indicadores!C44:F44)</f>
        <v>15.461414066757433</v>
      </c>
      <c r="D44" s="9">
        <f>AVERAGE(Indicadores!D44:G44)</f>
        <v>15.231742065395595</v>
      </c>
      <c r="E44" s="9">
        <f>AVERAGE(Indicadores!E44:H44)</f>
        <v>15.348913723974649</v>
      </c>
      <c r="F44" s="9">
        <f>AVERAGE(Indicadores!F44:I44)</f>
        <v>15.09914518339302</v>
      </c>
      <c r="G44" s="9">
        <f>AVERAGE(Indicadores!G44:J44)</f>
        <v>14.531153081435324</v>
      </c>
      <c r="H44" s="9">
        <f>AVERAGE(Indicadores!H44:K44)</f>
        <v>14.143198449489068</v>
      </c>
      <c r="I44" s="9">
        <f>AVERAGE(Indicadores!I44:L44)</f>
        <v>13.601951564806861</v>
      </c>
      <c r="J44" s="9">
        <f>AVERAGE(Indicadores!J44:M44)</f>
        <v>13.084966891738709</v>
      </c>
      <c r="K44" s="9">
        <f>AVERAGE(Indicadores!K44:N44)</f>
        <v>13.035573485939597</v>
      </c>
      <c r="L44" s="9">
        <f>AVERAGE(Indicadores!L44:O44)</f>
        <v>12.702589129652729</v>
      </c>
      <c r="M44" s="9">
        <f>AVERAGE(Indicadores!M44:P44)</f>
        <v>12.203827954140564</v>
      </c>
      <c r="N44" s="9">
        <f>AVERAGE(Indicadores!N44:Q44)</f>
        <v>11.954143024449493</v>
      </c>
      <c r="O44" s="9">
        <f>AVERAGE(Indicadores!O44:R44)</f>
        <v>11.437906008919013</v>
      </c>
      <c r="P44" s="9">
        <f>AVERAGE(Indicadores!P44:S44)</f>
        <v>11.201394322496853</v>
      </c>
      <c r="Q44" s="9">
        <f>AVERAGE(Indicadores!Q44:T44)</f>
        <v>11.029050676043781</v>
      </c>
      <c r="R44" s="9">
        <f>AVERAGE(Indicadores!R44:U44)</f>
        <v>10.963414666239318</v>
      </c>
      <c r="S44" s="9">
        <f>AVERAGE(Indicadores!S44:V44)</f>
        <v>11.055457496423958</v>
      </c>
      <c r="T44" s="9">
        <f>AVERAGE(Indicadores!T44:W44)</f>
        <v>10.775732405397918</v>
      </c>
      <c r="U44" s="9">
        <f>AVERAGE(Indicadores!U44:X44)</f>
        <v>11.265947379173989</v>
      </c>
      <c r="V44" s="9">
        <f>AVERAGE(Indicadores!V44:Y44)</f>
        <v>12.353835770288649</v>
      </c>
      <c r="W44" s="9">
        <f>AVERAGE(Indicadores!W44:Z44)</f>
        <v>13.687749166515808</v>
      </c>
      <c r="X44" s="9">
        <f>AVERAGE(Indicadores!X44:AA44)</f>
        <v>14.956374926062198</v>
      </c>
      <c r="Y44" s="9">
        <f>AVERAGE(Indicadores!Y44:AB44)</f>
        <v>15.739643138908885</v>
      </c>
      <c r="Z44" s="9">
        <f>AVERAGE(Indicadores!Z44:AC44)</f>
        <v>15.556529275796361</v>
      </c>
      <c r="AA44" s="9">
        <f>AVERAGE(Indicadores!AA44:AD44)</f>
        <v>14.747219934527651</v>
      </c>
      <c r="AB44" s="9">
        <f>AVERAGE(Indicadores!AB44:AE44)</f>
        <v>14.312062964350353</v>
      </c>
      <c r="AC44" s="9">
        <f>AVERAGE(Indicadores!AC44:AF44)</f>
        <v>13.563728121235172</v>
      </c>
      <c r="AD44" s="9">
        <f>AVERAGE(Indicadores!AD44:AG44)</f>
        <v>12.694383479513846</v>
      </c>
      <c r="AE44" s="9">
        <f>AVERAGE(Indicadores!AE44:AH44)</f>
        <v>12.228974851071555</v>
      </c>
      <c r="AF44" s="9">
        <f>AVERAGE(Indicadores!AF44:AI44)</f>
        <v>11.670862403586218</v>
      </c>
      <c r="AG44" s="9">
        <f>AVERAGE(Indicadores!AG44:AJ44)</f>
        <v>11.447923470928998</v>
      </c>
      <c r="AH44" s="9">
        <f>AVERAGE(Indicadores!AH44:AK44)</f>
        <v>11.563882956583377</v>
      </c>
      <c r="AI44" s="9">
        <f>AVERAGE(Indicadores!AI44:AL44)</f>
        <v>11.578849763318949</v>
      </c>
      <c r="AJ44" s="9">
        <f>AVERAGE(Indicadores!AJ44:AM44)</f>
        <v>11.502528993551685</v>
      </c>
      <c r="AK44" s="9">
        <f>AVERAGE(Indicadores!AK44:AN44)</f>
        <v>11.281197843857299</v>
      </c>
      <c r="AL44" s="9">
        <f>AVERAGE(Indicadores!AL44:AO44)</f>
        <v>11.039923447931546</v>
      </c>
      <c r="AM44" s="9">
        <f>AVERAGE(Indicadores!AM44:AP44)</f>
        <v>10.579973349231771</v>
      </c>
    </row>
    <row r="45" spans="1:39" x14ac:dyDescent="0.25">
      <c r="A45" s="34" t="s">
        <v>91</v>
      </c>
      <c r="B45" s="9">
        <f>AVERAGE(Indicadores!B45:E45)</f>
        <v>22.155714097463793</v>
      </c>
      <c r="C45" s="9">
        <f>AVERAGE(Indicadores!C45:F45)</f>
        <v>21.287445367681851</v>
      </c>
      <c r="D45" s="9">
        <f>AVERAGE(Indicadores!D45:G45)</f>
        <v>20.746317686128485</v>
      </c>
      <c r="E45" s="9">
        <f>AVERAGE(Indicadores!E45:H45)</f>
        <v>20.643564847384816</v>
      </c>
      <c r="F45" s="9">
        <f>AVERAGE(Indicadores!F45:I45)</f>
        <v>20.235955153055997</v>
      </c>
      <c r="G45" s="9">
        <f>AVERAGE(Indicadores!G45:J45)</f>
        <v>19.613604136401307</v>
      </c>
      <c r="H45" s="9">
        <f>AVERAGE(Indicadores!H45:K45)</f>
        <v>19.181871594397585</v>
      </c>
      <c r="I45" s="9">
        <f>AVERAGE(Indicadores!I45:L45)</f>
        <v>18.719826665914521</v>
      </c>
      <c r="J45" s="9">
        <f>AVERAGE(Indicadores!J45:M45)</f>
        <v>18.072959215079589</v>
      </c>
      <c r="K45" s="9">
        <f>AVERAGE(Indicadores!K45:N45)</f>
        <v>17.715979776332176</v>
      </c>
      <c r="L45" s="9">
        <f>AVERAGE(Indicadores!L45:O45)</f>
        <v>16.985369165306466</v>
      </c>
      <c r="M45" s="9">
        <f>AVERAGE(Indicadores!M45:P45)</f>
        <v>16.305717652065979</v>
      </c>
      <c r="N45" s="9">
        <f>AVERAGE(Indicadores!N45:Q45)</f>
        <v>16.318863691889465</v>
      </c>
      <c r="O45" s="9">
        <f>AVERAGE(Indicadores!O45:R45)</f>
        <v>15.918943925138922</v>
      </c>
      <c r="P45" s="9">
        <f>AVERAGE(Indicadores!P45:S45)</f>
        <v>15.840641858868313</v>
      </c>
      <c r="Q45" s="9">
        <f>AVERAGE(Indicadores!Q45:T45)</f>
        <v>15.810820805809307</v>
      </c>
      <c r="R45" s="9">
        <f>AVERAGE(Indicadores!R45:U45)</f>
        <v>15.64682432661456</v>
      </c>
      <c r="S45" s="9">
        <f>AVERAGE(Indicadores!S45:V45)</f>
        <v>15.877506337335166</v>
      </c>
      <c r="T45" s="9">
        <f>AVERAGE(Indicadores!T45:W45)</f>
        <v>15.634873807120888</v>
      </c>
      <c r="U45" s="9">
        <f>AVERAGE(Indicadores!U45:X45)</f>
        <v>15.975918778144552</v>
      </c>
      <c r="V45" s="9">
        <f>AVERAGE(Indicadores!V45:Y45)</f>
        <v>16.507963377533802</v>
      </c>
      <c r="W45" s="9">
        <f>AVERAGE(Indicadores!W45:Z45)</f>
        <v>17.654338365773459</v>
      </c>
      <c r="X45" s="9">
        <f>AVERAGE(Indicadores!X45:AA45)</f>
        <v>18.707338350937487</v>
      </c>
      <c r="Y45" s="9">
        <f>AVERAGE(Indicadores!Y45:AB45)</f>
        <v>19.374424528422619</v>
      </c>
      <c r="Z45" s="9">
        <f>AVERAGE(Indicadores!Z45:AC45)</f>
        <v>19.433065717595724</v>
      </c>
      <c r="AA45" s="9">
        <f>AVERAGE(Indicadores!AA45:AD45)</f>
        <v>18.526439770861518</v>
      </c>
      <c r="AB45" s="9">
        <f>AVERAGE(Indicadores!AB45:AE45)</f>
        <v>18.112447011058393</v>
      </c>
      <c r="AC45" s="9">
        <f>AVERAGE(Indicadores!AC45:AF45)</f>
        <v>16.921554724828304</v>
      </c>
      <c r="AD45" s="9">
        <f>AVERAGE(Indicadores!AD45:AG45)</f>
        <v>15.665812142399126</v>
      </c>
      <c r="AE45" s="9">
        <f>AVERAGE(Indicadores!AE45:AH45)</f>
        <v>14.737558532040918</v>
      </c>
      <c r="AF45" s="9">
        <f>AVERAGE(Indicadores!AF45:AI45)</f>
        <v>13.795698093479658</v>
      </c>
      <c r="AG45" s="9">
        <f>AVERAGE(Indicadores!AG45:AJ45)</f>
        <v>13.583081502785806</v>
      </c>
      <c r="AH45" s="9">
        <f>AVERAGE(Indicadores!AH45:AK45)</f>
        <v>13.673532625706203</v>
      </c>
      <c r="AI45" s="9">
        <f>AVERAGE(Indicadores!AI45:AL45)</f>
        <v>13.735139016564805</v>
      </c>
      <c r="AJ45" s="9">
        <f>AVERAGE(Indicadores!AJ45:AM45)</f>
        <v>13.649790427455599</v>
      </c>
      <c r="AK45" s="9">
        <f>AVERAGE(Indicadores!AK45:AN45)</f>
        <v>13.455107413398443</v>
      </c>
      <c r="AL45" s="9">
        <f>AVERAGE(Indicadores!AL45:AO45)</f>
        <v>13.319020331224909</v>
      </c>
      <c r="AM45" s="9">
        <f>AVERAGE(Indicadores!AM45:AP45)</f>
        <v>12.867628203236277</v>
      </c>
    </row>
    <row r="46" spans="1:39" x14ac:dyDescent="0.25">
      <c r="A46" s="5" t="s">
        <v>26</v>
      </c>
      <c r="B46" s="9">
        <f>AVERAGE(Indicadores!B46:E46)</f>
        <v>38.102405350865027</v>
      </c>
      <c r="C46" s="9">
        <f>AVERAGE(Indicadores!C46:F46)</f>
        <v>38.07059717539331</v>
      </c>
      <c r="D46" s="9">
        <f>AVERAGE(Indicadores!D46:G46)</f>
        <v>38.179210533959157</v>
      </c>
      <c r="E46" s="9">
        <f>AVERAGE(Indicadores!E46:H46)</f>
        <v>38.32363372235212</v>
      </c>
      <c r="F46" s="9">
        <f>AVERAGE(Indicadores!F46:I46)</f>
        <v>38.03915231075564</v>
      </c>
      <c r="G46" s="9">
        <f>AVERAGE(Indicadores!G46:J46)</f>
        <v>37.860747625944967</v>
      </c>
      <c r="H46" s="9">
        <f>AVERAGE(Indicadores!H46:K46)</f>
        <v>37.688619370389517</v>
      </c>
      <c r="I46" s="9">
        <f>AVERAGE(Indicadores!I46:L46)</f>
        <v>37.615194402552532</v>
      </c>
      <c r="J46" s="9">
        <f>AVERAGE(Indicadores!J46:M46)</f>
        <v>37.61291542625181</v>
      </c>
      <c r="K46" s="9">
        <f>AVERAGE(Indicadores!K46:N46)</f>
        <v>37.766030129442697</v>
      </c>
      <c r="L46" s="9">
        <f>AVERAGE(Indicadores!L46:O46)</f>
        <v>37.845822897309617</v>
      </c>
      <c r="M46" s="9">
        <f>AVERAGE(Indicadores!M46:P46)</f>
        <v>37.605007941408957</v>
      </c>
      <c r="N46" s="9">
        <f>AVERAGE(Indicadores!N46:Q46)</f>
        <v>37.318700998635833</v>
      </c>
      <c r="O46" s="9">
        <f>AVERAGE(Indicadores!O46:R46)</f>
        <v>36.938289653102615</v>
      </c>
      <c r="P46" s="9">
        <f>AVERAGE(Indicadores!P46:S46)</f>
        <v>36.366931581142033</v>
      </c>
      <c r="Q46" s="9">
        <f>AVERAGE(Indicadores!Q46:T46)</f>
        <v>35.873639029794312</v>
      </c>
      <c r="R46" s="9">
        <f>AVERAGE(Indicadores!R46:U46)</f>
        <v>35.521552044506379</v>
      </c>
      <c r="S46" s="9">
        <f>AVERAGE(Indicadores!S46:V46)</f>
        <v>35.194721639687927</v>
      </c>
      <c r="T46" s="9">
        <f>AVERAGE(Indicadores!T46:W46)</f>
        <v>34.943323156196456</v>
      </c>
      <c r="U46" s="9">
        <f>AVERAGE(Indicadores!U46:X46)</f>
        <v>35.308892740664646</v>
      </c>
      <c r="V46" s="9">
        <f>AVERAGE(Indicadores!V46:Y46)</f>
        <v>37.434352157085662</v>
      </c>
      <c r="W46" s="9">
        <f>AVERAGE(Indicadores!W46:Z46)</f>
        <v>38.736109229516877</v>
      </c>
      <c r="X46" s="9">
        <f>AVERAGE(Indicadores!X46:AA46)</f>
        <v>39.795332204926353</v>
      </c>
      <c r="Y46" s="9">
        <f>AVERAGE(Indicadores!Y46:AB46)</f>
        <v>40.217195374556084</v>
      </c>
      <c r="Z46" s="9">
        <f>AVERAGE(Indicadores!Z46:AC46)</f>
        <v>38.681536468752284</v>
      </c>
      <c r="AA46" s="9">
        <f>AVERAGE(Indicadores!AA46:AD46)</f>
        <v>37.810862033416242</v>
      </c>
      <c r="AB46" s="9">
        <f>AVERAGE(Indicadores!AB46:AE46)</f>
        <v>37.049820833119661</v>
      </c>
      <c r="AC46" s="9">
        <f>AVERAGE(Indicadores!AC46:AF46)</f>
        <v>36.61259755722353</v>
      </c>
      <c r="AD46" s="9">
        <f>AVERAGE(Indicadores!AD46:AG46)</f>
        <v>36.528469553265388</v>
      </c>
      <c r="AE46" s="9">
        <f>AVERAGE(Indicadores!AE46:AH46)</f>
        <v>36.781170608027082</v>
      </c>
      <c r="AF46" s="9">
        <f>AVERAGE(Indicadores!AF46:AI46)</f>
        <v>36.9168312988933</v>
      </c>
      <c r="AG46" s="9">
        <f>AVERAGE(Indicadores!AG46:AJ46)</f>
        <v>36.853308668242917</v>
      </c>
      <c r="AH46" s="9">
        <f>AVERAGE(Indicadores!AH46:AK46)</f>
        <v>36.716135958630687</v>
      </c>
      <c r="AI46" s="9">
        <f>AVERAGE(Indicadores!AI46:AL46)</f>
        <v>36.217408613863746</v>
      </c>
      <c r="AJ46" s="9">
        <f>AVERAGE(Indicadores!AJ46:AM46)</f>
        <v>35.892479686144995</v>
      </c>
      <c r="AK46" s="9">
        <f>AVERAGE(Indicadores!AK46:AN46)</f>
        <v>35.596677497524539</v>
      </c>
      <c r="AL46" s="9">
        <f>AVERAGE(Indicadores!AL46:AO46)</f>
        <v>35.183213580106504</v>
      </c>
      <c r="AM46" s="9">
        <f>AVERAGE(Indicadores!AM46:AP46)</f>
        <v>34.83286732296601</v>
      </c>
    </row>
    <row r="47" spans="1:39" x14ac:dyDescent="0.25">
      <c r="A47" s="7" t="s">
        <v>49</v>
      </c>
      <c r="B47" s="16">
        <f>AVERAGE(Indicadores!B47:E47)</f>
        <v>7.9888679828593698</v>
      </c>
      <c r="C47" s="16">
        <f>AVERAGE(Indicadores!C47:F47)</f>
        <v>7.8570878281172654</v>
      </c>
      <c r="D47" s="16">
        <f>AVERAGE(Indicadores!D47:G47)</f>
        <v>7.6070032381165262</v>
      </c>
      <c r="E47" s="16">
        <f>AVERAGE(Indicadores!E47:H47)</f>
        <v>7.657187246584102</v>
      </c>
      <c r="F47" s="16">
        <f>AVERAGE(Indicadores!F47:I47)</f>
        <v>7.607532351108766</v>
      </c>
      <c r="G47" s="16">
        <f>AVERAGE(Indicadores!G47:J47)</f>
        <v>7.3312036519945227</v>
      </c>
      <c r="H47" s="16">
        <f>AVERAGE(Indicadores!H47:K47)</f>
        <v>7.286457742774024</v>
      </c>
      <c r="I47" s="16">
        <f>AVERAGE(Indicadores!I47:L47)</f>
        <v>6.9132917160765928</v>
      </c>
      <c r="J47" s="16">
        <f>AVERAGE(Indicadores!J47:M47)</f>
        <v>6.4326412990873001</v>
      </c>
      <c r="K47" s="16">
        <f>AVERAGE(Indicadores!K47:N47)</f>
        <v>6.12175919805013</v>
      </c>
      <c r="L47" s="16">
        <f>AVERAGE(Indicadores!L47:O47)</f>
        <v>5.8330123011708555</v>
      </c>
      <c r="M47" s="16">
        <f>AVERAGE(Indicadores!M47:P47)</f>
        <v>5.6088512367860437</v>
      </c>
      <c r="N47" s="16">
        <f>AVERAGE(Indicadores!N47:Q47)</f>
        <v>5.7130556229084242</v>
      </c>
      <c r="O47" s="16">
        <f>AVERAGE(Indicadores!O47:R47)</f>
        <v>5.6901476456560403</v>
      </c>
      <c r="P47" s="16">
        <f>AVERAGE(Indicadores!P47:S47)</f>
        <v>5.8594891387636867</v>
      </c>
      <c r="Q47" s="16">
        <f>AVERAGE(Indicadores!Q47:T47)</f>
        <v>5.9994659152057235</v>
      </c>
      <c r="R47" s="16">
        <f>AVERAGE(Indicadores!R47:U47)</f>
        <v>6.1453224930786625</v>
      </c>
      <c r="S47" s="16">
        <f>AVERAGE(Indicadores!S47:V47)</f>
        <v>6.3703239728026837</v>
      </c>
      <c r="T47" s="16">
        <f>AVERAGE(Indicadores!T47:W47)</f>
        <v>6.3561222079173021</v>
      </c>
      <c r="U47" s="16">
        <f>AVERAGE(Indicadores!U47:X47)</f>
        <v>6.3480903426207291</v>
      </c>
      <c r="V47" s="16">
        <f>AVERAGE(Indicadores!V47:Y47)</f>
        <v>5.5331633426501847</v>
      </c>
      <c r="W47" s="16">
        <f>AVERAGE(Indicadores!W47:Z47)</f>
        <v>5.6986784617720589</v>
      </c>
      <c r="X47" s="16">
        <f>AVERAGE(Indicadores!X47:AA47)</f>
        <v>6.0814773020247888</v>
      </c>
      <c r="Y47" s="16">
        <f>AVERAGE(Indicadores!Y47:AB47)</f>
        <v>6.6920297290657524</v>
      </c>
      <c r="Z47" s="16">
        <f>AVERAGE(Indicadores!Z47:AC47)</f>
        <v>7.8484042274202697</v>
      </c>
      <c r="AA47" s="16">
        <f>AVERAGE(Indicadores!AA47:AD47)</f>
        <v>7.7652299556440889</v>
      </c>
      <c r="AB47" s="16">
        <f>AVERAGE(Indicadores!AB47:AE47)</f>
        <v>7.7088936600136906</v>
      </c>
      <c r="AC47" s="16">
        <f>AVERAGE(Indicadores!AC47:AF47)</f>
        <v>7.2606668494748803</v>
      </c>
      <c r="AD47" s="16">
        <f>AVERAGE(Indicadores!AD47:AG47)</f>
        <v>6.6033266163308806</v>
      </c>
      <c r="AE47" s="16">
        <f>AVERAGE(Indicadores!AE47:AH47)</f>
        <v>6.0995323998657653</v>
      </c>
      <c r="AF47" s="16">
        <f>AVERAGE(Indicadores!AF47:AI47)</f>
        <v>5.5028518450765951</v>
      </c>
      <c r="AG47" s="16">
        <f>AVERAGE(Indicadores!AG47:AJ47)</f>
        <v>5.22903688645368</v>
      </c>
      <c r="AH47" s="16">
        <f>AVERAGE(Indicadores!AH47:AK47)</f>
        <v>5.3427675266792836</v>
      </c>
      <c r="AI47" s="16">
        <f>AVERAGE(Indicadores!AI47:AL47)</f>
        <v>5.503739302602173</v>
      </c>
      <c r="AJ47" s="16">
        <f>AVERAGE(Indicadores!AJ47:AM47)</f>
        <v>5.5574590557821866</v>
      </c>
      <c r="AK47" s="16">
        <f>AVERAGE(Indicadores!AK47:AN47)</f>
        <v>5.5152778640418845</v>
      </c>
      <c r="AL47" s="16">
        <f>AVERAGE(Indicadores!AL47:AO47)</f>
        <v>5.4523541209543813</v>
      </c>
      <c r="AM47" s="16">
        <f>AVERAGE(Indicadores!AM47:AP47)</f>
        <v>5.3737485992383851</v>
      </c>
    </row>
    <row r="48" spans="1:39" x14ac:dyDescent="0.25">
      <c r="A48" s="5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39" ht="15" customHeight="1" x14ac:dyDescent="0.25">
      <c r="A49" s="30" t="s">
        <v>94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39" ht="15" customHeight="1" x14ac:dyDescent="0.25">
      <c r="A50" s="145" t="s">
        <v>27</v>
      </c>
      <c r="B50" s="146" t="s">
        <v>67</v>
      </c>
      <c r="C50" s="137" t="s">
        <v>68</v>
      </c>
      <c r="D50" s="137" t="s">
        <v>69</v>
      </c>
      <c r="E50" s="137" t="s">
        <v>70</v>
      </c>
      <c r="F50" s="137" t="s">
        <v>71</v>
      </c>
      <c r="G50" s="137" t="s">
        <v>72</v>
      </c>
      <c r="H50" s="137" t="s">
        <v>73</v>
      </c>
      <c r="I50" s="137" t="s">
        <v>74</v>
      </c>
      <c r="J50" s="137" t="s">
        <v>75</v>
      </c>
      <c r="K50" s="137" t="s">
        <v>76</v>
      </c>
      <c r="L50" s="137" t="s">
        <v>77</v>
      </c>
      <c r="M50" s="137" t="s">
        <v>78</v>
      </c>
      <c r="N50" s="137" t="s">
        <v>79</v>
      </c>
      <c r="O50" s="137" t="s">
        <v>80</v>
      </c>
      <c r="P50" s="137" t="s">
        <v>81</v>
      </c>
      <c r="Q50" s="137" t="s">
        <v>82</v>
      </c>
      <c r="R50" s="137" t="s">
        <v>83</v>
      </c>
      <c r="S50" s="137" t="s">
        <v>95</v>
      </c>
      <c r="T50" s="137" t="s">
        <v>96</v>
      </c>
      <c r="U50" s="137" t="s">
        <v>120</v>
      </c>
      <c r="V50" s="137" t="s">
        <v>121</v>
      </c>
      <c r="W50" s="137" t="s">
        <v>122</v>
      </c>
      <c r="X50" s="137" t="s">
        <v>123</v>
      </c>
      <c r="Y50" s="137" t="s">
        <v>124</v>
      </c>
      <c r="Z50" s="137" t="s">
        <v>125</v>
      </c>
      <c r="AA50" s="137" t="s">
        <v>126</v>
      </c>
      <c r="AB50" s="137" t="s">
        <v>127</v>
      </c>
      <c r="AC50" s="137" t="s">
        <v>128</v>
      </c>
      <c r="AD50" s="137" t="s">
        <v>130</v>
      </c>
      <c r="AE50" s="137" t="s">
        <v>146</v>
      </c>
      <c r="AF50" s="137" t="s">
        <v>148</v>
      </c>
      <c r="AG50" s="137" t="s">
        <v>149</v>
      </c>
      <c r="AH50" s="137" t="s">
        <v>150</v>
      </c>
      <c r="AI50" s="137" t="s">
        <v>152</v>
      </c>
      <c r="AJ50" s="137" t="s">
        <v>153</v>
      </c>
      <c r="AK50" s="137" t="s">
        <v>156</v>
      </c>
      <c r="AL50" s="137" t="s">
        <v>157</v>
      </c>
      <c r="AM50" s="137" t="s">
        <v>159</v>
      </c>
    </row>
    <row r="51" spans="1:39" x14ac:dyDescent="0.25">
      <c r="A51" s="145"/>
      <c r="B51" s="147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</row>
    <row r="52" spans="1:39" x14ac:dyDescent="0.25">
      <c r="A52" s="5" t="s">
        <v>17</v>
      </c>
      <c r="B52" s="31">
        <v>0</v>
      </c>
      <c r="C52" s="31">
        <v>0</v>
      </c>
      <c r="D52" s="31">
        <v>0</v>
      </c>
      <c r="E52" s="31">
        <v>0</v>
      </c>
      <c r="F52" s="6">
        <f t="shared" ref="F52:F61" si="0">F10-B10</f>
        <v>95787.5</v>
      </c>
      <c r="G52" s="6">
        <f t="shared" ref="G52:G61" si="1">G10-C10</f>
        <v>95337.5</v>
      </c>
      <c r="H52" s="6">
        <f t="shared" ref="H52:S52" si="2">H10-D10</f>
        <v>94967.75</v>
      </c>
      <c r="I52" s="6">
        <f t="shared" si="2"/>
        <v>94678.5</v>
      </c>
      <c r="J52" s="6">
        <f t="shared" si="2"/>
        <v>94467.75</v>
      </c>
      <c r="K52" s="6">
        <f t="shared" si="2"/>
        <v>94405.5</v>
      </c>
      <c r="L52" s="6">
        <f t="shared" ref="L52:L61" si="3">L10-H10</f>
        <v>94564.5</v>
      </c>
      <c r="M52" s="6">
        <f t="shared" si="2"/>
        <v>94945.25</v>
      </c>
      <c r="N52" s="6">
        <f t="shared" si="2"/>
        <v>95542.25</v>
      </c>
      <c r="O52" s="6">
        <f t="shared" si="2"/>
        <v>96023.25</v>
      </c>
      <c r="P52" s="6">
        <f t="shared" si="2"/>
        <v>96024</v>
      </c>
      <c r="Q52" s="6">
        <f t="shared" si="2"/>
        <v>95542.75</v>
      </c>
      <c r="R52" s="6">
        <f t="shared" si="2"/>
        <v>94592</v>
      </c>
      <c r="S52" s="6">
        <f t="shared" si="2"/>
        <v>93475.75</v>
      </c>
      <c r="T52" s="6">
        <f t="shared" ref="T52:T61" si="4">T10-P10</f>
        <v>92535.75</v>
      </c>
      <c r="U52" s="6">
        <f t="shared" ref="U52:U61" si="5">U10-Q10</f>
        <v>91773</v>
      </c>
      <c r="V52" s="6">
        <f t="shared" ref="V52:V61" si="6">V10-R10</f>
        <v>91147.803576000035</v>
      </c>
      <c r="W52" s="6">
        <f t="shared" ref="W52:W61" si="7">W10-S10</f>
        <v>90614.803576000035</v>
      </c>
      <c r="X52" s="6">
        <f t="shared" ref="X52:X61" si="8">X10-T10</f>
        <v>90009.803576000035</v>
      </c>
      <c r="Y52" s="6">
        <f t="shared" ref="Y52:Y61" si="9">Y10-U10</f>
        <v>89332.053576000035</v>
      </c>
      <c r="Z52" s="6">
        <f t="shared" ref="Z52:Z61" si="10">Z10-V10</f>
        <v>88654.196423999965</v>
      </c>
      <c r="AA52" s="6">
        <f t="shared" ref="AA52:AA61" si="11">AA10-W10</f>
        <v>87944.196423999965</v>
      </c>
      <c r="AB52" s="6">
        <f t="shared" ref="AB52:AF61" si="12">AB10-X10</f>
        <v>87536.488228324801</v>
      </c>
      <c r="AC52" s="6">
        <f t="shared" si="12"/>
        <v>87142.488228324801</v>
      </c>
      <c r="AD52" s="6">
        <f t="shared" si="12"/>
        <v>86867.041804324836</v>
      </c>
      <c r="AE52" s="6">
        <f t="shared" si="12"/>
        <v>86813.291804324836</v>
      </c>
      <c r="AF52" s="6">
        <f t="shared" si="12"/>
        <v>86685.958195675164</v>
      </c>
      <c r="AG52" s="6">
        <f t="shared" ref="AG52:AG61" si="13">AG10-AC10</f>
        <v>87065.458195675164</v>
      </c>
      <c r="AH52" s="6">
        <f t="shared" ref="AH52:AM61" si="14">AH10-AD10</f>
        <v>87655.708195675164</v>
      </c>
      <c r="AI52" s="6">
        <f t="shared" si="14"/>
        <v>88132.208195675164</v>
      </c>
      <c r="AJ52" s="6">
        <f t="shared" si="14"/>
        <v>88282.25</v>
      </c>
      <c r="AK52" s="6">
        <f t="shared" si="14"/>
        <v>87814</v>
      </c>
      <c r="AL52" s="6">
        <f t="shared" si="14"/>
        <v>86886.5</v>
      </c>
      <c r="AM52" s="6">
        <f t="shared" si="14"/>
        <v>85796</v>
      </c>
    </row>
    <row r="53" spans="1:39" x14ac:dyDescent="0.25">
      <c r="A53" s="5" t="s">
        <v>16</v>
      </c>
      <c r="B53" s="31">
        <v>0</v>
      </c>
      <c r="C53" s="31">
        <v>0</v>
      </c>
      <c r="D53" s="31">
        <v>0</v>
      </c>
      <c r="E53" s="31">
        <v>0</v>
      </c>
      <c r="F53" s="6">
        <f t="shared" si="0"/>
        <v>192910.92439541314</v>
      </c>
      <c r="G53" s="6">
        <f t="shared" si="1"/>
        <v>200850.30441281479</v>
      </c>
      <c r="H53" s="6">
        <f t="shared" ref="H53:H61" si="15">H11-D11</f>
        <v>180681.61413237266</v>
      </c>
      <c r="I53" s="6">
        <f t="shared" ref="I53:I61" si="16">I11-E11</f>
        <v>156756.33246513549</v>
      </c>
      <c r="J53" s="6">
        <f t="shared" ref="J53:J61" si="17">J11-F11</f>
        <v>116481.47124909982</v>
      </c>
      <c r="K53" s="6">
        <f t="shared" ref="K53:K61" si="18">K11-G11</f>
        <v>93500.724805695005</v>
      </c>
      <c r="L53" s="6">
        <f t="shared" si="3"/>
        <v>100995.37336993497</v>
      </c>
      <c r="M53" s="6">
        <f t="shared" ref="M53:M61" si="19">M11-I11</f>
        <v>95925.715892785229</v>
      </c>
      <c r="N53" s="6">
        <f t="shared" ref="N53:N61" si="20">N11-J11</f>
        <v>114343.15730731189</v>
      </c>
      <c r="O53" s="6">
        <f t="shared" ref="O53:O61" si="21">O11-K11</f>
        <v>125826.57983058225</v>
      </c>
      <c r="P53" s="6">
        <f t="shared" ref="P53:P61" si="22">P11-L11</f>
        <v>98864.554441767745</v>
      </c>
      <c r="Q53" s="6">
        <f t="shared" ref="Q53:Q61" si="23">Q11-M11</f>
        <v>88675.135681837797</v>
      </c>
      <c r="R53" s="6">
        <f t="shared" ref="R53:R61" si="24">R11-N11</f>
        <v>85040.355375709943</v>
      </c>
      <c r="S53" s="6">
        <f t="shared" ref="S53:S61" si="25">S11-O11</f>
        <v>61947.787248637527</v>
      </c>
      <c r="T53" s="6">
        <f t="shared" si="4"/>
        <v>77811.079566650093</v>
      </c>
      <c r="U53" s="6">
        <f t="shared" si="5"/>
        <v>84849.724973779172</v>
      </c>
      <c r="V53" s="6">
        <f t="shared" si="6"/>
        <v>82839.987284042872</v>
      </c>
      <c r="W53" s="6">
        <f t="shared" si="7"/>
        <v>101482.9491357198</v>
      </c>
      <c r="X53" s="6">
        <f t="shared" si="8"/>
        <v>109163.89678680152</v>
      </c>
      <c r="Y53" s="6">
        <f t="shared" si="9"/>
        <v>104669.55954916682</v>
      </c>
      <c r="Z53" s="6">
        <f t="shared" si="10"/>
        <v>97224.795845832676</v>
      </c>
      <c r="AA53" s="6">
        <f t="shared" si="11"/>
        <v>85013.849572510459</v>
      </c>
      <c r="AB53" s="6">
        <f t="shared" si="12"/>
        <v>66472.811582063325</v>
      </c>
      <c r="AC53" s="6">
        <f t="shared" si="12"/>
        <v>58061.875156845897</v>
      </c>
      <c r="AD53" s="6">
        <f t="shared" si="12"/>
        <v>49886.452097634785</v>
      </c>
      <c r="AE53" s="6">
        <f t="shared" si="12"/>
        <v>38853.788738243282</v>
      </c>
      <c r="AF53" s="6">
        <f t="shared" si="12"/>
        <v>31081.420599092729</v>
      </c>
      <c r="AG53" s="6">
        <f t="shared" si="13"/>
        <v>42115.41016324982</v>
      </c>
      <c r="AH53" s="6">
        <f t="shared" si="14"/>
        <v>51041.557676327415</v>
      </c>
      <c r="AI53" s="6">
        <f t="shared" si="14"/>
        <v>88448.227865234017</v>
      </c>
      <c r="AJ53" s="6">
        <f t="shared" si="14"/>
        <v>118746.24065034464</v>
      </c>
      <c r="AK53" s="6">
        <f t="shared" si="14"/>
        <v>130288.28765486274</v>
      </c>
      <c r="AL53" s="6">
        <f t="shared" si="14"/>
        <v>151394.12300919741</v>
      </c>
      <c r="AM53" s="6">
        <f t="shared" si="14"/>
        <v>134148.79391482472</v>
      </c>
    </row>
    <row r="54" spans="1:39" x14ac:dyDescent="0.25">
      <c r="A54" s="5" t="s">
        <v>18</v>
      </c>
      <c r="B54" s="31">
        <v>0</v>
      </c>
      <c r="C54" s="31">
        <v>0</v>
      </c>
      <c r="D54" s="31">
        <v>0</v>
      </c>
      <c r="E54" s="31">
        <v>0</v>
      </c>
      <c r="F54" s="6">
        <f t="shared" si="0"/>
        <v>124174.23641959205</v>
      </c>
      <c r="G54" s="6">
        <f t="shared" si="1"/>
        <v>140023.11588169541</v>
      </c>
      <c r="H54" s="6">
        <f t="shared" si="15"/>
        <v>147959.13308930025</v>
      </c>
      <c r="I54" s="6">
        <f t="shared" si="16"/>
        <v>148940.14387812838</v>
      </c>
      <c r="J54" s="6">
        <f t="shared" si="17"/>
        <v>103579.03641192056</v>
      </c>
      <c r="K54" s="6">
        <f t="shared" si="18"/>
        <v>64875.799286484718</v>
      </c>
      <c r="L54" s="6">
        <f t="shared" si="3"/>
        <v>51043.228404272348</v>
      </c>
      <c r="M54" s="6">
        <f t="shared" si="19"/>
        <v>60707.342629096471</v>
      </c>
      <c r="N54" s="6">
        <f t="shared" si="20"/>
        <v>93629.401916839182</v>
      </c>
      <c r="O54" s="6">
        <f t="shared" si="21"/>
        <v>140980.11635692697</v>
      </c>
      <c r="P54" s="6">
        <f t="shared" si="22"/>
        <v>173351.61787473969</v>
      </c>
      <c r="Q54" s="6">
        <f t="shared" si="23"/>
        <v>186561.22564229555</v>
      </c>
      <c r="R54" s="6">
        <f t="shared" si="24"/>
        <v>189940.83017498069</v>
      </c>
      <c r="S54" s="6">
        <f t="shared" si="25"/>
        <v>171806.42626126576</v>
      </c>
      <c r="T54" s="6">
        <f t="shared" si="4"/>
        <v>158285.97956660017</v>
      </c>
      <c r="U54" s="6">
        <f t="shared" si="5"/>
        <v>97452.489829852246</v>
      </c>
      <c r="V54" s="6">
        <f t="shared" si="6"/>
        <v>-94932.958837345243</v>
      </c>
      <c r="W54" s="6">
        <f t="shared" si="7"/>
        <v>-208573.93887635507</v>
      </c>
      <c r="X54" s="6">
        <f t="shared" si="8"/>
        <v>-305162.14105325472</v>
      </c>
      <c r="Y54" s="6">
        <f t="shared" si="9"/>
        <v>-312985.4695162531</v>
      </c>
      <c r="Z54" s="6">
        <f t="shared" si="10"/>
        <v>-34802.547698675655</v>
      </c>
      <c r="AA54" s="6">
        <f t="shared" si="11"/>
        <v>125376.75458652247</v>
      </c>
      <c r="AB54" s="6">
        <f t="shared" si="12"/>
        <v>255021.75144507457</v>
      </c>
      <c r="AC54" s="6">
        <f t="shared" si="12"/>
        <v>316491.17544367816</v>
      </c>
      <c r="AD54" s="6">
        <f t="shared" si="12"/>
        <v>199068.37752278801</v>
      </c>
      <c r="AE54" s="6">
        <f t="shared" si="12"/>
        <v>104828.59405834042</v>
      </c>
      <c r="AF54" s="6">
        <f t="shared" si="12"/>
        <v>29806.280422032811</v>
      </c>
      <c r="AG54" s="6">
        <f t="shared" si="13"/>
        <v>7830.0125098126009</v>
      </c>
      <c r="AH54" s="6">
        <f t="shared" si="14"/>
        <v>17766.689364565536</v>
      </c>
      <c r="AI54" s="6">
        <f t="shared" si="14"/>
        <v>100656.36260934919</v>
      </c>
      <c r="AJ54" s="6">
        <f t="shared" si="14"/>
        <v>156681.9583212873</v>
      </c>
      <c r="AK54" s="6">
        <f t="shared" si="14"/>
        <v>182815.29411210492</v>
      </c>
      <c r="AL54" s="6">
        <f t="shared" si="14"/>
        <v>218922.79391167685</v>
      </c>
      <c r="AM54" s="6">
        <f t="shared" si="14"/>
        <v>197181.81261896528</v>
      </c>
    </row>
    <row r="55" spans="1:39" x14ac:dyDescent="0.25">
      <c r="A55" s="5" t="s">
        <v>0</v>
      </c>
      <c r="B55" s="31">
        <v>0</v>
      </c>
      <c r="C55" s="31">
        <v>0</v>
      </c>
      <c r="D55" s="31">
        <v>0</v>
      </c>
      <c r="E55" s="31">
        <v>0</v>
      </c>
      <c r="F55" s="6">
        <f t="shared" si="0"/>
        <v>138718.38632533979</v>
      </c>
      <c r="G55" s="6">
        <f t="shared" si="1"/>
        <v>155499.76143008471</v>
      </c>
      <c r="H55" s="6">
        <f t="shared" si="15"/>
        <v>148531.74544663727</v>
      </c>
      <c r="I55" s="6">
        <f t="shared" si="16"/>
        <v>170887.20750602987</v>
      </c>
      <c r="J55" s="6">
        <f t="shared" si="17"/>
        <v>151164.22112305276</v>
      </c>
      <c r="K55" s="6">
        <f t="shared" si="18"/>
        <v>118929.07318668067</v>
      </c>
      <c r="L55" s="6">
        <f t="shared" si="3"/>
        <v>120237.02551830281</v>
      </c>
      <c r="M55" s="6">
        <f t="shared" si="19"/>
        <v>116947.93804739043</v>
      </c>
      <c r="N55" s="6">
        <f t="shared" si="20"/>
        <v>119329.43712249026</v>
      </c>
      <c r="O55" s="6">
        <f t="shared" si="21"/>
        <v>149301.17472238746</v>
      </c>
      <c r="P55" s="6">
        <f t="shared" si="22"/>
        <v>156598.12323469948</v>
      </c>
      <c r="Q55" s="6">
        <f t="shared" si="23"/>
        <v>155686.67058966961</v>
      </c>
      <c r="R55" s="6">
        <f t="shared" si="24"/>
        <v>156334.68648775667</v>
      </c>
      <c r="S55" s="6">
        <f t="shared" si="25"/>
        <v>128069.96183128655</v>
      </c>
      <c r="T55" s="6">
        <f t="shared" si="4"/>
        <v>124012.29532629065</v>
      </c>
      <c r="U55" s="6">
        <f t="shared" si="5"/>
        <v>75071.208465260454</v>
      </c>
      <c r="V55" s="6">
        <f t="shared" si="6"/>
        <v>-61586.566200971603</v>
      </c>
      <c r="W55" s="6">
        <f t="shared" si="7"/>
        <v>-163709.77858589403</v>
      </c>
      <c r="X55" s="6">
        <f t="shared" si="8"/>
        <v>-272612.76702765003</v>
      </c>
      <c r="Y55" s="6">
        <f t="shared" si="9"/>
        <v>-310044.58741442021</v>
      </c>
      <c r="Z55" s="6">
        <f t="shared" si="10"/>
        <v>-135949.65625274554</v>
      </c>
      <c r="AA55" s="6">
        <f t="shared" si="11"/>
        <v>23722.966684921645</v>
      </c>
      <c r="AB55" s="6">
        <f t="shared" si="12"/>
        <v>165989.67550573032</v>
      </c>
      <c r="AC55" s="6">
        <f t="shared" si="12"/>
        <v>270794.89576062933</v>
      </c>
      <c r="AD55" s="6">
        <f t="shared" si="12"/>
        <v>241491.96235799976</v>
      </c>
      <c r="AE55" s="6">
        <f t="shared" si="12"/>
        <v>174433.79936578218</v>
      </c>
      <c r="AF55" s="6">
        <f t="shared" si="12"/>
        <v>130733.8458163077</v>
      </c>
      <c r="AG55" s="6">
        <f t="shared" si="13"/>
        <v>106208.30852874089</v>
      </c>
      <c r="AH55" s="6">
        <f t="shared" si="14"/>
        <v>79483.783561305143</v>
      </c>
      <c r="AI55" s="6">
        <f t="shared" si="14"/>
        <v>126553.92960811127</v>
      </c>
      <c r="AJ55" s="6">
        <f t="shared" si="14"/>
        <v>147930.27353826258</v>
      </c>
      <c r="AK55" s="6">
        <f t="shared" si="14"/>
        <v>158829.93783920724</v>
      </c>
      <c r="AL55" s="6">
        <f t="shared" si="14"/>
        <v>203097.13367138058</v>
      </c>
      <c r="AM55" s="6">
        <f t="shared" si="14"/>
        <v>190571.63228401728</v>
      </c>
    </row>
    <row r="56" spans="1:39" x14ac:dyDescent="0.25">
      <c r="A56" s="10" t="s">
        <v>7</v>
      </c>
      <c r="B56" s="31">
        <v>0</v>
      </c>
      <c r="C56" s="31">
        <v>0</v>
      </c>
      <c r="D56" s="31">
        <v>0</v>
      </c>
      <c r="E56" s="31">
        <v>0</v>
      </c>
      <c r="F56" s="6">
        <f t="shared" si="0"/>
        <v>-41871.16103718197</v>
      </c>
      <c r="G56" s="6">
        <f t="shared" si="1"/>
        <v>-29257.352020237246</v>
      </c>
      <c r="H56" s="6">
        <f t="shared" si="15"/>
        <v>-17411.7330326433</v>
      </c>
      <c r="I56" s="6">
        <f t="shared" si="16"/>
        <v>-3479.4769098242978</v>
      </c>
      <c r="J56" s="6">
        <f t="shared" si="17"/>
        <v>-4319.3702971040329</v>
      </c>
      <c r="K56" s="6">
        <f t="shared" si="18"/>
        <v>-17583.715388064011</v>
      </c>
      <c r="L56" s="6">
        <f t="shared" si="3"/>
        <v>-35224.797750044992</v>
      </c>
      <c r="M56" s="6">
        <f t="shared" si="19"/>
        <v>-48400.503946162469</v>
      </c>
      <c r="N56" s="6">
        <f t="shared" si="20"/>
        <v>-27737.034366118489</v>
      </c>
      <c r="O56" s="6">
        <f t="shared" si="21"/>
        <v>-6207.2418379597366</v>
      </c>
      <c r="P56" s="6">
        <f t="shared" si="22"/>
        <v>22184.131509669736</v>
      </c>
      <c r="Q56" s="6">
        <f t="shared" si="23"/>
        <v>39394.780013526964</v>
      </c>
      <c r="R56" s="6">
        <f t="shared" si="24"/>
        <v>21658.743562773248</v>
      </c>
      <c r="S56" s="6">
        <f t="shared" si="25"/>
        <v>23181.657671243243</v>
      </c>
      <c r="T56" s="6">
        <f t="shared" si="4"/>
        <v>16836.463613425265</v>
      </c>
      <c r="U56" s="6">
        <f t="shared" si="5"/>
        <v>953.86033802601742</v>
      </c>
      <c r="V56" s="6">
        <f t="shared" si="6"/>
        <v>-26408.969773795252</v>
      </c>
      <c r="W56" s="6">
        <f t="shared" si="7"/>
        <v>-45348.85390492226</v>
      </c>
      <c r="X56" s="6">
        <f t="shared" si="8"/>
        <v>-59843.263957904041</v>
      </c>
      <c r="Y56" s="6">
        <f t="shared" si="9"/>
        <v>-59285.404410130985</v>
      </c>
      <c r="Z56" s="6">
        <f t="shared" si="10"/>
        <v>-13731.842184378009</v>
      </c>
      <c r="AA56" s="6">
        <f t="shared" si="11"/>
        <v>-6703.5742756667314</v>
      </c>
      <c r="AB56" s="6">
        <f t="shared" si="12"/>
        <v>7887.031549797015</v>
      </c>
      <c r="AC56" s="6">
        <f t="shared" si="12"/>
        <v>-8377.1436799220101</v>
      </c>
      <c r="AD56" s="6">
        <f t="shared" si="12"/>
        <v>-43939.639298265247</v>
      </c>
      <c r="AE56" s="6">
        <f t="shared" si="12"/>
        <v>-65426.829867016262</v>
      </c>
      <c r="AF56" s="6">
        <f t="shared" si="12"/>
        <v>-89227.276845933491</v>
      </c>
      <c r="AG56" s="6">
        <f t="shared" si="13"/>
        <v>-65453.815873385494</v>
      </c>
      <c r="AH56" s="6">
        <f t="shared" si="14"/>
        <v>-45629.169754584262</v>
      </c>
      <c r="AI56" s="6">
        <f t="shared" si="14"/>
        <v>-16777.539012337991</v>
      </c>
      <c r="AJ56" s="6">
        <f t="shared" si="14"/>
        <v>4522.0724578535155</v>
      </c>
      <c r="AK56" s="6">
        <f t="shared" si="14"/>
        <v>5718.8408910629951</v>
      </c>
      <c r="AL56" s="6">
        <f t="shared" si="14"/>
        <v>13559.810650078522</v>
      </c>
      <c r="AM56" s="6">
        <f t="shared" si="14"/>
        <v>10617.491124397493</v>
      </c>
    </row>
    <row r="57" spans="1:39" x14ac:dyDescent="0.25">
      <c r="A57" s="5" t="s">
        <v>19</v>
      </c>
      <c r="B57" s="31">
        <v>0</v>
      </c>
      <c r="C57" s="31">
        <v>0</v>
      </c>
      <c r="D57" s="31">
        <v>0</v>
      </c>
      <c r="E57" s="31">
        <v>0</v>
      </c>
      <c r="F57" s="6">
        <f t="shared" si="0"/>
        <v>92297.906094055157</v>
      </c>
      <c r="G57" s="6">
        <f t="shared" si="1"/>
        <v>120594.75229927734</v>
      </c>
      <c r="H57" s="6">
        <f t="shared" si="15"/>
        <v>117584.36468045739</v>
      </c>
      <c r="I57" s="6">
        <f t="shared" si="16"/>
        <v>106738.95112922741</v>
      </c>
      <c r="J57" s="6">
        <f t="shared" si="17"/>
        <v>68572.270549799781</v>
      </c>
      <c r="K57" s="6">
        <f t="shared" si="18"/>
        <v>32654.773488377454</v>
      </c>
      <c r="L57" s="6">
        <f t="shared" si="3"/>
        <v>23736.38762229518</v>
      </c>
      <c r="M57" s="6">
        <f t="shared" si="19"/>
        <v>44567.511734409956</v>
      </c>
      <c r="N57" s="6">
        <f t="shared" si="20"/>
        <v>62576.381487395149</v>
      </c>
      <c r="O57" s="6">
        <f t="shared" si="21"/>
        <v>79689.310732750222</v>
      </c>
      <c r="P57" s="6">
        <f t="shared" si="22"/>
        <v>108114.40643322491</v>
      </c>
      <c r="Q57" s="6">
        <f t="shared" si="23"/>
        <v>110080.24016639241</v>
      </c>
      <c r="R57" s="6">
        <f t="shared" si="24"/>
        <v>120512.42382928263</v>
      </c>
      <c r="S57" s="6">
        <f t="shared" si="25"/>
        <v>125910.46467017988</v>
      </c>
      <c r="T57" s="6">
        <f t="shared" si="4"/>
        <v>112243.85047625238</v>
      </c>
      <c r="U57" s="6">
        <f t="shared" si="5"/>
        <v>83707.176125350408</v>
      </c>
      <c r="V57" s="6">
        <f t="shared" si="6"/>
        <v>23757.278145269956</v>
      </c>
      <c r="W57" s="6">
        <f t="shared" si="7"/>
        <v>-53157.242105419748</v>
      </c>
      <c r="X57" s="6">
        <f t="shared" si="8"/>
        <v>-140790.24923673505</v>
      </c>
      <c r="Y57" s="6">
        <f t="shared" si="9"/>
        <v>-200763.54380121548</v>
      </c>
      <c r="Z57" s="6">
        <f t="shared" si="10"/>
        <v>-180610.06043187529</v>
      </c>
      <c r="AA57" s="6">
        <f t="shared" si="11"/>
        <v>-115114.84018128761</v>
      </c>
      <c r="AB57" s="6">
        <f t="shared" si="12"/>
        <v>-20459.595355669968</v>
      </c>
      <c r="AC57" s="6">
        <f t="shared" si="12"/>
        <v>62485.892081602477</v>
      </c>
      <c r="AD57" s="6">
        <f t="shared" si="12"/>
        <v>89636.432211810257</v>
      </c>
      <c r="AE57" s="6">
        <f t="shared" si="12"/>
        <v>83998.744123682613</v>
      </c>
      <c r="AF57" s="6">
        <f t="shared" si="12"/>
        <v>73436.739257169887</v>
      </c>
      <c r="AG57" s="6">
        <f t="shared" si="13"/>
        <v>70277.537110027857</v>
      </c>
      <c r="AH57" s="6">
        <f t="shared" si="14"/>
        <v>75195.16717976518</v>
      </c>
      <c r="AI57" s="6">
        <f t="shared" si="14"/>
        <v>104375.00327208498</v>
      </c>
      <c r="AJ57" s="6">
        <f t="shared" si="14"/>
        <v>97306.722656260245</v>
      </c>
      <c r="AK57" s="6">
        <f t="shared" si="14"/>
        <v>107245.52861646516</v>
      </c>
      <c r="AL57" s="6">
        <f t="shared" si="14"/>
        <v>116197.26203694008</v>
      </c>
      <c r="AM57" s="6">
        <f t="shared" si="14"/>
        <v>120384.71510887984</v>
      </c>
    </row>
    <row r="58" spans="1:39" x14ac:dyDescent="0.25">
      <c r="A58" s="5" t="s">
        <v>20</v>
      </c>
      <c r="B58" s="31">
        <v>0</v>
      </c>
      <c r="C58" s="31">
        <v>0</v>
      </c>
      <c r="D58" s="31">
        <v>0</v>
      </c>
      <c r="E58" s="31">
        <v>0</v>
      </c>
      <c r="F58" s="6">
        <f t="shared" si="0"/>
        <v>36513.120605762349</v>
      </c>
      <c r="G58" s="6">
        <f t="shared" si="1"/>
        <v>25529.458486324875</v>
      </c>
      <c r="H58" s="6">
        <f t="shared" si="15"/>
        <v>21440.514016722562</v>
      </c>
      <c r="I58" s="6">
        <f t="shared" si="16"/>
        <v>45591.296017994871</v>
      </c>
      <c r="J58" s="6">
        <f t="shared" si="17"/>
        <v>61006.700123399962</v>
      </c>
      <c r="K58" s="6">
        <f t="shared" si="18"/>
        <v>69056.660174337681</v>
      </c>
      <c r="L58" s="6">
        <f t="shared" si="3"/>
        <v>86141.710064319661</v>
      </c>
      <c r="M58" s="6">
        <f t="shared" si="19"/>
        <v>72674.773489482701</v>
      </c>
      <c r="N58" s="6">
        <f t="shared" si="20"/>
        <v>67403.313553407323</v>
      </c>
      <c r="O58" s="6">
        <f t="shared" si="21"/>
        <v>78387.925432672258</v>
      </c>
      <c r="P58" s="6">
        <f t="shared" si="22"/>
        <v>49632.408324352931</v>
      </c>
      <c r="Q58" s="6">
        <f t="shared" si="23"/>
        <v>41543.788444744889</v>
      </c>
      <c r="R58" s="6">
        <f t="shared" si="24"/>
        <v>21474.572647587396</v>
      </c>
      <c r="S58" s="6">
        <f t="shared" si="25"/>
        <v>-10933.909142642282</v>
      </c>
      <c r="T58" s="6">
        <f t="shared" si="4"/>
        <v>6508.9055433799513</v>
      </c>
      <c r="U58" s="6">
        <f t="shared" si="5"/>
        <v>-11289.208801275119</v>
      </c>
      <c r="V58" s="6">
        <f t="shared" si="6"/>
        <v>-60490.026538584847</v>
      </c>
      <c r="W58" s="6">
        <f t="shared" si="7"/>
        <v>-75310.653390055289</v>
      </c>
      <c r="X58" s="6">
        <f t="shared" si="8"/>
        <v>-88201.886734357802</v>
      </c>
      <c r="Y58" s="6">
        <f t="shared" si="9"/>
        <v>-57458.47062205011</v>
      </c>
      <c r="Z58" s="6">
        <f t="shared" si="10"/>
        <v>64856.118314174935</v>
      </c>
      <c r="AA58" s="6">
        <f t="shared" si="11"/>
        <v>134753.51400943776</v>
      </c>
      <c r="AB58" s="6">
        <f t="shared" si="12"/>
        <v>160118.70804211008</v>
      </c>
      <c r="AC58" s="6">
        <f t="shared" si="12"/>
        <v>176084.64368467499</v>
      </c>
      <c r="AD58" s="6">
        <f t="shared" si="12"/>
        <v>128291.17028993787</v>
      </c>
      <c r="AE58" s="6">
        <f t="shared" si="12"/>
        <v>87950.929369545076</v>
      </c>
      <c r="AF58" s="6">
        <f t="shared" si="12"/>
        <v>72241.097991742659</v>
      </c>
      <c r="AG58" s="6">
        <f t="shared" si="13"/>
        <v>42331.268713383004</v>
      </c>
      <c r="AH58" s="6">
        <f t="shared" si="14"/>
        <v>9529.1001065121964</v>
      </c>
      <c r="AI58" s="6">
        <f t="shared" si="14"/>
        <v>21629.344386769924</v>
      </c>
      <c r="AJ58" s="6">
        <f t="shared" si="14"/>
        <v>41852.84506421024</v>
      </c>
      <c r="AK58" s="6">
        <f t="shared" si="14"/>
        <v>46604.401055814698</v>
      </c>
      <c r="AL58" s="6">
        <f t="shared" si="14"/>
        <v>83602.140885570087</v>
      </c>
      <c r="AM58" s="6">
        <f t="shared" si="14"/>
        <v>63088.555547415279</v>
      </c>
    </row>
    <row r="59" spans="1:39" x14ac:dyDescent="0.25">
      <c r="A59" s="5" t="s">
        <v>31</v>
      </c>
      <c r="B59" s="31">
        <v>0</v>
      </c>
      <c r="C59" s="31">
        <v>0</v>
      </c>
      <c r="D59" s="31">
        <v>0</v>
      </c>
      <c r="E59" s="31">
        <v>0</v>
      </c>
      <c r="F59" s="6">
        <f t="shared" si="0"/>
        <v>9907.3596255172743</v>
      </c>
      <c r="G59" s="6">
        <f t="shared" si="1"/>
        <v>9375.5506444817584</v>
      </c>
      <c r="H59" s="6">
        <f t="shared" si="15"/>
        <v>9506.8667494585097</v>
      </c>
      <c r="I59" s="6">
        <f t="shared" si="16"/>
        <v>18556.960358812998</v>
      </c>
      <c r="J59" s="6">
        <f t="shared" si="17"/>
        <v>21585.250449858228</v>
      </c>
      <c r="K59" s="6">
        <f t="shared" si="18"/>
        <v>17217.63952396877</v>
      </c>
      <c r="L59" s="6">
        <f t="shared" si="3"/>
        <v>10358.927831688779</v>
      </c>
      <c r="M59" s="6">
        <f t="shared" si="19"/>
        <v>-294.34717650047969</v>
      </c>
      <c r="N59" s="6">
        <f t="shared" si="20"/>
        <v>-10650.257918316987</v>
      </c>
      <c r="O59" s="6">
        <f t="shared" si="21"/>
        <v>-8776.0614430405258</v>
      </c>
      <c r="P59" s="6">
        <f t="shared" si="22"/>
        <v>-1148.6915228820289</v>
      </c>
      <c r="Q59" s="6">
        <f t="shared" si="23"/>
        <v>4062.6419785247417</v>
      </c>
      <c r="R59" s="6">
        <f t="shared" si="24"/>
        <v>14347.69001088597</v>
      </c>
      <c r="S59" s="6">
        <f t="shared" si="25"/>
        <v>13093.406303751457</v>
      </c>
      <c r="T59" s="6">
        <f t="shared" si="4"/>
        <v>5259.5393066572433</v>
      </c>
      <c r="U59" s="6">
        <f t="shared" si="5"/>
        <v>2653.2411411894718</v>
      </c>
      <c r="V59" s="6">
        <f t="shared" si="6"/>
        <v>-24853.817807653977</v>
      </c>
      <c r="W59" s="6">
        <f t="shared" si="7"/>
        <v>-35241.883090416697</v>
      </c>
      <c r="X59" s="6">
        <f t="shared" si="8"/>
        <v>-43620.631056553219</v>
      </c>
      <c r="Y59" s="6">
        <f t="shared" si="9"/>
        <v>-51822.572991152731</v>
      </c>
      <c r="Z59" s="6">
        <f t="shared" si="10"/>
        <v>-20195.714135040005</v>
      </c>
      <c r="AA59" s="6">
        <f t="shared" si="11"/>
        <v>4084.2928567742347</v>
      </c>
      <c r="AB59" s="6">
        <f t="shared" si="12"/>
        <v>26330.562819293991</v>
      </c>
      <c r="AC59" s="6">
        <f t="shared" si="12"/>
        <v>32224.359994354018</v>
      </c>
      <c r="AD59" s="6">
        <f t="shared" si="12"/>
        <v>23564.359856247756</v>
      </c>
      <c r="AE59" s="6">
        <f t="shared" si="12"/>
        <v>2484.1258725527732</v>
      </c>
      <c r="AF59" s="6">
        <f t="shared" si="12"/>
        <v>-14943.991432605486</v>
      </c>
      <c r="AG59" s="6">
        <f t="shared" si="13"/>
        <v>-6400.4972946695052</v>
      </c>
      <c r="AH59" s="6">
        <f t="shared" si="14"/>
        <v>-5240.4837249709817</v>
      </c>
      <c r="AI59" s="6">
        <f t="shared" si="14"/>
        <v>549.58194925420685</v>
      </c>
      <c r="AJ59" s="6">
        <f t="shared" si="14"/>
        <v>8770.7058177849685</v>
      </c>
      <c r="AK59" s="6">
        <f t="shared" si="14"/>
        <v>4980.0081669172505</v>
      </c>
      <c r="AL59" s="6">
        <f t="shared" si="14"/>
        <v>3297.7307488647057</v>
      </c>
      <c r="AM59" s="6">
        <f t="shared" si="14"/>
        <v>7098.361627718521</v>
      </c>
    </row>
    <row r="60" spans="1:39" x14ac:dyDescent="0.25">
      <c r="A60" s="11" t="s">
        <v>32</v>
      </c>
      <c r="B60" s="31">
        <v>0</v>
      </c>
      <c r="C60" s="31">
        <v>0</v>
      </c>
      <c r="D60" s="31">
        <v>0</v>
      </c>
      <c r="E60" s="31">
        <v>0</v>
      </c>
      <c r="F60" s="6">
        <f t="shared" si="0"/>
        <v>-1495.9446385804231</v>
      </c>
      <c r="G60" s="6">
        <f t="shared" si="1"/>
        <v>-780.67711871297342</v>
      </c>
      <c r="H60" s="6">
        <f t="shared" si="15"/>
        <v>-1440.5559606363722</v>
      </c>
      <c r="I60" s="6">
        <f t="shared" si="16"/>
        <v>-1178.6921602064849</v>
      </c>
      <c r="J60" s="6">
        <f t="shared" si="17"/>
        <v>1482.9543330652659</v>
      </c>
      <c r="K60" s="6">
        <f t="shared" si="18"/>
        <v>2053.9128717380181</v>
      </c>
      <c r="L60" s="6">
        <f t="shared" si="3"/>
        <v>2690.1888755215869</v>
      </c>
      <c r="M60" s="6">
        <f t="shared" si="19"/>
        <v>3224.0009964893707</v>
      </c>
      <c r="N60" s="6">
        <f t="shared" si="20"/>
        <v>2244.3636056795076</v>
      </c>
      <c r="O60" s="6">
        <f t="shared" si="21"/>
        <v>1200.9654962231616</v>
      </c>
      <c r="P60" s="6">
        <f t="shared" si="22"/>
        <v>751.25304823040096</v>
      </c>
      <c r="Q60" s="6">
        <f t="shared" si="23"/>
        <v>670.42982823280545</v>
      </c>
      <c r="R60" s="6">
        <f t="shared" si="24"/>
        <v>772.27329227287919</v>
      </c>
      <c r="S60" s="6">
        <f t="shared" si="25"/>
        <v>1103.9055352013293</v>
      </c>
      <c r="T60" s="6">
        <f t="shared" si="4"/>
        <v>-318.73634595979638</v>
      </c>
      <c r="U60" s="6">
        <f t="shared" si="5"/>
        <v>-1448.7880925140998</v>
      </c>
      <c r="V60" s="6">
        <f t="shared" si="6"/>
        <v>-3174.4521006942323</v>
      </c>
      <c r="W60" s="6">
        <f t="shared" si="7"/>
        <v>-4392.2734703173155</v>
      </c>
      <c r="X60" s="6">
        <f t="shared" si="8"/>
        <v>-3791.0745568237808</v>
      </c>
      <c r="Y60" s="6">
        <f t="shared" si="9"/>
        <v>-2412.0050140703106</v>
      </c>
      <c r="Z60" s="6">
        <f t="shared" si="10"/>
        <v>-41.111021229795369</v>
      </c>
      <c r="AA60" s="6">
        <f t="shared" si="11"/>
        <v>2803.4865424076979</v>
      </c>
      <c r="AB60" s="6">
        <f t="shared" si="12"/>
        <v>5889.4848163917586</v>
      </c>
      <c r="AC60" s="6">
        <f t="shared" si="12"/>
        <v>6969.5872161643611</v>
      </c>
      <c r="AD60" s="6">
        <f t="shared" si="12"/>
        <v>6945.9659036196535</v>
      </c>
      <c r="AE60" s="6">
        <f t="shared" si="12"/>
        <v>4594.6312693553446</v>
      </c>
      <c r="AF60" s="6">
        <f t="shared" si="12"/>
        <v>2640.1014219790741</v>
      </c>
      <c r="AG60" s="6">
        <f t="shared" si="13"/>
        <v>-322.12958280502608</v>
      </c>
      <c r="AH60" s="6">
        <f t="shared" si="14"/>
        <v>-1626.6842233658499</v>
      </c>
      <c r="AI60" s="6">
        <f t="shared" si="14"/>
        <v>-1555.8990531508007</v>
      </c>
      <c r="AJ60" s="6">
        <f t="shared" si="14"/>
        <v>-2217.3143159013252</v>
      </c>
      <c r="AK60" s="6">
        <f t="shared" si="14"/>
        <v>-36.104476968874224</v>
      </c>
      <c r="AL60" s="6">
        <f t="shared" si="14"/>
        <v>384.7676141250995</v>
      </c>
      <c r="AM60" s="6">
        <f t="shared" si="14"/>
        <v>1750.6104637713233</v>
      </c>
    </row>
    <row r="61" spans="1:39" x14ac:dyDescent="0.25">
      <c r="A61" s="11" t="s">
        <v>33</v>
      </c>
      <c r="B61" s="31">
        <v>0</v>
      </c>
      <c r="C61" s="31">
        <v>0</v>
      </c>
      <c r="D61" s="31">
        <v>0</v>
      </c>
      <c r="E61" s="31">
        <v>0</v>
      </c>
      <c r="F61" s="6">
        <f t="shared" si="0"/>
        <v>11403.304264097475</v>
      </c>
      <c r="G61" s="6">
        <f t="shared" si="1"/>
        <v>10156.227763194503</v>
      </c>
      <c r="H61" s="6">
        <f t="shared" si="15"/>
        <v>10947.42271009527</v>
      </c>
      <c r="I61" s="6">
        <f t="shared" si="16"/>
        <v>19735.65251901999</v>
      </c>
      <c r="J61" s="6">
        <f t="shared" si="17"/>
        <v>20102.296116793761</v>
      </c>
      <c r="K61" s="6">
        <f t="shared" si="18"/>
        <v>15163.726652231242</v>
      </c>
      <c r="L61" s="6">
        <f t="shared" si="3"/>
        <v>7668.7389561669843</v>
      </c>
      <c r="M61" s="6">
        <f t="shared" si="19"/>
        <v>-3518.3481729899941</v>
      </c>
      <c r="N61" s="6">
        <f t="shared" si="20"/>
        <v>-12894.62152399699</v>
      </c>
      <c r="O61" s="6">
        <f t="shared" si="21"/>
        <v>-9977.0269392639748</v>
      </c>
      <c r="P61" s="6">
        <f t="shared" si="22"/>
        <v>-1899.9445711124863</v>
      </c>
      <c r="Q61" s="6">
        <f t="shared" si="23"/>
        <v>3392.2121502917435</v>
      </c>
      <c r="R61" s="6">
        <f t="shared" si="24"/>
        <v>13575.416718612978</v>
      </c>
      <c r="S61" s="6">
        <f t="shared" si="25"/>
        <v>11989.500768550206</v>
      </c>
      <c r="T61" s="6">
        <f t="shared" si="4"/>
        <v>5578.2756526172452</v>
      </c>
      <c r="U61" s="6">
        <f t="shared" si="5"/>
        <v>4102.0292337037681</v>
      </c>
      <c r="V61" s="6">
        <f t="shared" si="6"/>
        <v>-21679.365706959477</v>
      </c>
      <c r="W61" s="6">
        <f t="shared" si="7"/>
        <v>-30849.60962009948</v>
      </c>
      <c r="X61" s="6">
        <f t="shared" si="8"/>
        <v>-39829.556499729748</v>
      </c>
      <c r="Y61" s="6">
        <f t="shared" si="9"/>
        <v>-49410.56797708277</v>
      </c>
      <c r="Z61" s="6">
        <f t="shared" si="10"/>
        <v>-20154.603113810765</v>
      </c>
      <c r="AA61" s="6">
        <f t="shared" si="11"/>
        <v>1280.8063143662584</v>
      </c>
      <c r="AB61" s="6">
        <f t="shared" si="12"/>
        <v>20441.07800290201</v>
      </c>
      <c r="AC61" s="6">
        <f t="shared" si="12"/>
        <v>25254.772778189741</v>
      </c>
      <c r="AD61" s="6">
        <f t="shared" si="12"/>
        <v>16618.393952628743</v>
      </c>
      <c r="AE61" s="6">
        <f t="shared" si="12"/>
        <v>-2110.5053968020075</v>
      </c>
      <c r="AF61" s="6">
        <f t="shared" si="12"/>
        <v>-17584.092854584014</v>
      </c>
      <c r="AG61" s="6">
        <f t="shared" si="13"/>
        <v>-6078.3677118639753</v>
      </c>
      <c r="AH61" s="6">
        <f t="shared" si="14"/>
        <v>-3613.7995016052446</v>
      </c>
      <c r="AI61" s="6">
        <f t="shared" si="14"/>
        <v>2105.4810024049948</v>
      </c>
      <c r="AJ61" s="6">
        <f t="shared" si="14"/>
        <v>10988.020133686252</v>
      </c>
      <c r="AK61" s="6">
        <f t="shared" si="14"/>
        <v>5016.1126438857464</v>
      </c>
      <c r="AL61" s="6">
        <f t="shared" si="14"/>
        <v>2912.9631347395189</v>
      </c>
      <c r="AM61" s="6">
        <f t="shared" si="14"/>
        <v>5347.7511639469885</v>
      </c>
    </row>
    <row r="62" spans="1:39" x14ac:dyDescent="0.25">
      <c r="A62" s="5" t="s">
        <v>21</v>
      </c>
      <c r="B62" s="31">
        <v>0</v>
      </c>
      <c r="C62" s="31">
        <v>0</v>
      </c>
      <c r="D62" s="31">
        <v>0</v>
      </c>
      <c r="E62" s="31">
        <v>0</v>
      </c>
      <c r="F62" s="6">
        <f t="shared" ref="F62:AF67" si="26">F21-B21</f>
        <v>75565.44512222521</v>
      </c>
      <c r="G62" s="6">
        <f t="shared" ref="G62:X66" si="27">G21-C21</f>
        <v>97135.099659577478</v>
      </c>
      <c r="H62" s="6">
        <f t="shared" si="27"/>
        <v>94770.561844060197</v>
      </c>
      <c r="I62" s="6">
        <f t="shared" si="27"/>
        <v>120361.79590907274</v>
      </c>
      <c r="J62" s="6">
        <f t="shared" si="27"/>
        <v>124438.82899781736</v>
      </c>
      <c r="K62" s="6">
        <f t="shared" si="27"/>
        <v>99376.430058567785</v>
      </c>
      <c r="L62" s="6">
        <f t="shared" si="27"/>
        <v>107284.14050405752</v>
      </c>
      <c r="M62" s="6">
        <f t="shared" si="27"/>
        <v>78546.004899340216</v>
      </c>
      <c r="N62" s="6">
        <f t="shared" si="27"/>
        <v>60458.860305714887</v>
      </c>
      <c r="O62" s="6">
        <f t="shared" si="27"/>
        <v>77857.316300044768</v>
      </c>
      <c r="P62" s="6">
        <f t="shared" si="27"/>
        <v>48785.779368777759</v>
      </c>
      <c r="Q62" s="6">
        <f t="shared" si="27"/>
        <v>33433.617188152391</v>
      </c>
      <c r="R62" s="6">
        <f t="shared" si="27"/>
        <v>11145.258399455342</v>
      </c>
      <c r="S62" s="6">
        <f t="shared" si="27"/>
        <v>-40852.267774614971</v>
      </c>
      <c r="T62" s="6">
        <f t="shared" si="27"/>
        <v>-38693.243149475195</v>
      </c>
      <c r="U62" s="6">
        <f t="shared" si="27"/>
        <v>-47249.594108129852</v>
      </c>
      <c r="V62" s="6">
        <f t="shared" si="27"/>
        <v>-113317.42203619005</v>
      </c>
      <c r="W62" s="6">
        <f t="shared" si="27"/>
        <v>-122864.87693999009</v>
      </c>
      <c r="X62" s="6">
        <f t="shared" si="27"/>
        <v>-140052.31604917021</v>
      </c>
      <c r="Y62" s="6">
        <f t="shared" ref="Y62:AA66" si="28">Y21-U21</f>
        <v>-124058.11683416786</v>
      </c>
      <c r="Z62" s="6">
        <f t="shared" si="28"/>
        <v>36710.115352944937</v>
      </c>
      <c r="AA62" s="6">
        <f t="shared" si="28"/>
        <v>141558.91283603292</v>
      </c>
      <c r="AB62" s="6">
        <f t="shared" ref="AB62:AF66" si="29">AB21-X21</f>
        <v>213187.31529923994</v>
      </c>
      <c r="AC62" s="6">
        <f t="shared" si="29"/>
        <v>247362.21101827268</v>
      </c>
      <c r="AD62" s="6">
        <f t="shared" si="29"/>
        <v>187536.83608442219</v>
      </c>
      <c r="AE62" s="6">
        <f t="shared" si="29"/>
        <v>111916.05447306996</v>
      </c>
      <c r="AF62" s="6">
        <f t="shared" si="29"/>
        <v>49017.628436272964</v>
      </c>
      <c r="AG62" s="6">
        <f t="shared" ref="AG62:AG70" si="30">AG21-AC21</f>
        <v>14003.850879820064</v>
      </c>
      <c r="AH62" s="6">
        <f t="shared" ref="AH62:AM70" si="31">AH21-AD21</f>
        <v>-24708.164030112326</v>
      </c>
      <c r="AI62" s="6">
        <f t="shared" si="31"/>
        <v>-5939.5226347502321</v>
      </c>
      <c r="AJ62" s="6">
        <f t="shared" si="31"/>
        <v>35546.283890492283</v>
      </c>
      <c r="AK62" s="6">
        <f t="shared" si="31"/>
        <v>43605.001150337048</v>
      </c>
      <c r="AL62" s="6">
        <f t="shared" si="31"/>
        <v>92406.288624272682</v>
      </c>
      <c r="AM62" s="6">
        <f t="shared" si="31"/>
        <v>85139.517124142498</v>
      </c>
    </row>
    <row r="63" spans="1:39" x14ac:dyDescent="0.25">
      <c r="A63" s="5" t="s">
        <v>8</v>
      </c>
      <c r="B63" s="31">
        <v>0</v>
      </c>
      <c r="C63" s="31">
        <v>0</v>
      </c>
      <c r="D63" s="31">
        <v>0</v>
      </c>
      <c r="E63" s="31">
        <v>0</v>
      </c>
      <c r="F63" s="6">
        <f t="shared" si="26"/>
        <v>-14544.149905748898</v>
      </c>
      <c r="G63" s="6">
        <f t="shared" si="27"/>
        <v>-15476.645548388013</v>
      </c>
      <c r="H63" s="6">
        <f t="shared" si="27"/>
        <v>-572.61235733301146</v>
      </c>
      <c r="I63" s="6">
        <f t="shared" si="27"/>
        <v>-21947.063627900556</v>
      </c>
      <c r="J63" s="6">
        <f t="shared" si="27"/>
        <v>-47585.184711130802</v>
      </c>
      <c r="K63" s="6">
        <f t="shared" si="27"/>
        <v>-54053.273900194501</v>
      </c>
      <c r="L63" s="6">
        <f t="shared" si="27"/>
        <v>-69193.797114032262</v>
      </c>
      <c r="M63" s="6">
        <f t="shared" si="27"/>
        <v>-56240.595418293437</v>
      </c>
      <c r="N63" s="6">
        <f t="shared" si="27"/>
        <v>-25700.035205649998</v>
      </c>
      <c r="O63" s="6">
        <f t="shared" si="27"/>
        <v>-8321.0583654614748</v>
      </c>
      <c r="P63" s="6">
        <f t="shared" si="27"/>
        <v>16753.494640041026</v>
      </c>
      <c r="Q63" s="6">
        <f t="shared" si="27"/>
        <v>30874.555052626762</v>
      </c>
      <c r="R63" s="6">
        <f t="shared" si="27"/>
        <v>33606.143687223288</v>
      </c>
      <c r="S63" s="6">
        <f t="shared" si="27"/>
        <v>43736.464429979969</v>
      </c>
      <c r="T63" s="6">
        <f t="shared" si="27"/>
        <v>34273.684240308765</v>
      </c>
      <c r="U63" s="6">
        <f t="shared" si="27"/>
        <v>22381.281364591268</v>
      </c>
      <c r="V63" s="6">
        <f t="shared" si="27"/>
        <v>-33346.392636375502</v>
      </c>
      <c r="W63" s="6">
        <f t="shared" si="27"/>
        <v>-44864.16029046147</v>
      </c>
      <c r="X63" s="6">
        <f t="shared" si="27"/>
        <v>-32549.374025603291</v>
      </c>
      <c r="Y63" s="6">
        <f t="shared" si="28"/>
        <v>-2940.8821018335875</v>
      </c>
      <c r="Z63" s="6">
        <f t="shared" si="28"/>
        <v>101147.10855406971</v>
      </c>
      <c r="AA63" s="6">
        <f t="shared" si="28"/>
        <v>101653.78790159777</v>
      </c>
      <c r="AB63" s="6">
        <f t="shared" si="29"/>
        <v>89032.075939340284</v>
      </c>
      <c r="AC63" s="6">
        <f t="shared" si="29"/>
        <v>45696.27968304581</v>
      </c>
      <c r="AD63" s="6">
        <f t="shared" si="29"/>
        <v>-42423.584835209476</v>
      </c>
      <c r="AE63" s="6">
        <f t="shared" si="29"/>
        <v>-69605.205307440774</v>
      </c>
      <c r="AF63" s="6">
        <f t="shared" si="29"/>
        <v>-100927.56539427181</v>
      </c>
      <c r="AG63" s="6">
        <f t="shared" si="30"/>
        <v>-98378.296018925786</v>
      </c>
      <c r="AH63" s="6">
        <f t="shared" si="31"/>
        <v>-61717.094196743012</v>
      </c>
      <c r="AI63" s="6">
        <f t="shared" si="31"/>
        <v>-25897.56699875975</v>
      </c>
      <c r="AJ63" s="6">
        <f t="shared" si="31"/>
        <v>8751.6847830265178</v>
      </c>
      <c r="AK63" s="6">
        <f t="shared" si="31"/>
        <v>23985.35627289972</v>
      </c>
      <c r="AL63" s="6">
        <f t="shared" si="31"/>
        <v>15825.660240301018</v>
      </c>
      <c r="AM63" s="6">
        <f t="shared" si="31"/>
        <v>6610.1803349489928</v>
      </c>
    </row>
    <row r="64" spans="1:39" x14ac:dyDescent="0.25">
      <c r="A64" s="11" t="s">
        <v>9</v>
      </c>
      <c r="B64" s="31">
        <v>0</v>
      </c>
      <c r="C64" s="31">
        <v>0</v>
      </c>
      <c r="D64" s="31">
        <v>0</v>
      </c>
      <c r="E64" s="31">
        <v>0</v>
      </c>
      <c r="F64" s="6">
        <f t="shared" si="26"/>
        <v>-10445.285265518702</v>
      </c>
      <c r="G64" s="6">
        <f t="shared" si="27"/>
        <v>-13246.791530615767</v>
      </c>
      <c r="H64" s="6">
        <f t="shared" si="27"/>
        <v>1988.9631642655004</v>
      </c>
      <c r="I64" s="6">
        <f t="shared" si="27"/>
        <v>-18905.330828544742</v>
      </c>
      <c r="J64" s="6">
        <f t="shared" si="27"/>
        <v>-40596.082444820262</v>
      </c>
      <c r="K64" s="6">
        <f t="shared" si="27"/>
        <v>-44934.888806240982</v>
      </c>
      <c r="L64" s="6">
        <f t="shared" si="27"/>
        <v>-58908.804515781987</v>
      </c>
      <c r="M64" s="6">
        <f t="shared" si="27"/>
        <v>-44161.459016020468</v>
      </c>
      <c r="N64" s="6">
        <f t="shared" si="27"/>
        <v>-17311.845218446455</v>
      </c>
      <c r="O64" s="6">
        <f t="shared" si="27"/>
        <v>-4459.7946417797939</v>
      </c>
      <c r="P64" s="6">
        <f t="shared" si="27"/>
        <v>13392.634255822748</v>
      </c>
      <c r="Q64" s="6">
        <f t="shared" si="27"/>
        <v>20025.559030566976</v>
      </c>
      <c r="R64" s="6">
        <f t="shared" si="27"/>
        <v>18590.963762391475</v>
      </c>
      <c r="S64" s="6">
        <f t="shared" si="27"/>
        <v>29189.788089835783</v>
      </c>
      <c r="T64" s="6">
        <f t="shared" si="27"/>
        <v>23699.543240501487</v>
      </c>
      <c r="U64" s="6">
        <f t="shared" si="27"/>
        <v>16767.194138004474</v>
      </c>
      <c r="V64" s="6">
        <f t="shared" si="27"/>
        <v>-24806.889363403752</v>
      </c>
      <c r="W64" s="6">
        <f t="shared" si="27"/>
        <v>-33512.747465655499</v>
      </c>
      <c r="X64" s="6">
        <f t="shared" si="27"/>
        <v>-19410.415301851754</v>
      </c>
      <c r="Y64" s="6">
        <f t="shared" si="28"/>
        <v>7459.3222053119971</v>
      </c>
      <c r="Z64" s="6">
        <f t="shared" si="28"/>
        <v>90577.795043050224</v>
      </c>
      <c r="AA64" s="6">
        <f t="shared" si="28"/>
        <v>86524.801529424498</v>
      </c>
      <c r="AB64" s="6">
        <f t="shared" si="29"/>
        <v>71462.653598788194</v>
      </c>
      <c r="AC64" s="6">
        <f t="shared" si="29"/>
        <v>30391.487788378232</v>
      </c>
      <c r="AD64" s="6">
        <f t="shared" si="29"/>
        <v>-40324.640602395986</v>
      </c>
      <c r="AE64" s="6">
        <f t="shared" si="29"/>
        <v>-61147.030604726286</v>
      </c>
      <c r="AF64" s="6">
        <f t="shared" si="29"/>
        <v>-85615.627610211697</v>
      </c>
      <c r="AG64" s="6">
        <f t="shared" si="30"/>
        <v>-77876.284920363978</v>
      </c>
      <c r="AH64" s="6">
        <f t="shared" si="31"/>
        <v>-48313.616397647245</v>
      </c>
      <c r="AI64" s="6">
        <f t="shared" si="31"/>
        <v>-17672.032789513207</v>
      </c>
      <c r="AJ64" s="6">
        <f t="shared" si="31"/>
        <v>12064.460574464523</v>
      </c>
      <c r="AK64" s="6">
        <f t="shared" si="31"/>
        <v>21579.216274509032</v>
      </c>
      <c r="AL64" s="6">
        <f t="shared" si="31"/>
        <v>9197.0703130110051</v>
      </c>
      <c r="AM64" s="6">
        <f t="shared" si="31"/>
        <v>2434.3615805235167</v>
      </c>
    </row>
    <row r="65" spans="1:39" x14ac:dyDescent="0.25">
      <c r="A65" s="11" t="s">
        <v>10</v>
      </c>
      <c r="B65" s="31">
        <v>0</v>
      </c>
      <c r="C65" s="31">
        <v>0</v>
      </c>
      <c r="D65" s="31">
        <v>0</v>
      </c>
      <c r="E65" s="31">
        <v>0</v>
      </c>
      <c r="F65" s="6">
        <f t="shared" si="26"/>
        <v>-4098.8646402304803</v>
      </c>
      <c r="G65" s="6">
        <f t="shared" si="27"/>
        <v>-2229.8540177720279</v>
      </c>
      <c r="H65" s="6">
        <f t="shared" si="27"/>
        <v>-2561.5755215983008</v>
      </c>
      <c r="I65" s="6">
        <f t="shared" si="27"/>
        <v>-3041.7327993555955</v>
      </c>
      <c r="J65" s="6">
        <f t="shared" si="27"/>
        <v>-6989.1022663101976</v>
      </c>
      <c r="K65" s="6">
        <f t="shared" si="27"/>
        <v>-9118.3850939534241</v>
      </c>
      <c r="L65" s="6">
        <f t="shared" si="27"/>
        <v>-10284.992598250275</v>
      </c>
      <c r="M65" s="6">
        <f t="shared" si="27"/>
        <v>-12079.136402273019</v>
      </c>
      <c r="N65" s="6">
        <f t="shared" si="27"/>
        <v>-8388.1899872039794</v>
      </c>
      <c r="O65" s="6">
        <f t="shared" si="27"/>
        <v>-3861.2637236822266</v>
      </c>
      <c r="P65" s="6">
        <f t="shared" si="27"/>
        <v>3360.8603842177254</v>
      </c>
      <c r="Q65" s="6">
        <f t="shared" si="27"/>
        <v>10848.996022059291</v>
      </c>
      <c r="R65" s="6">
        <f t="shared" si="27"/>
        <v>15015.179924831755</v>
      </c>
      <c r="S65" s="6">
        <f t="shared" si="27"/>
        <v>14546.676340144259</v>
      </c>
      <c r="T65" s="6">
        <f t="shared" si="27"/>
        <v>10574.140999807583</v>
      </c>
      <c r="U65" s="6">
        <f t="shared" si="27"/>
        <v>5614.087226587435</v>
      </c>
      <c r="V65" s="6">
        <f t="shared" si="27"/>
        <v>-8539.5032729712257</v>
      </c>
      <c r="W65" s="6">
        <f t="shared" si="27"/>
        <v>-11351.412824805411</v>
      </c>
      <c r="X65" s="6">
        <f t="shared" si="27"/>
        <v>-13138.958723751333</v>
      </c>
      <c r="Y65" s="6">
        <f t="shared" si="28"/>
        <v>-10400.204307145752</v>
      </c>
      <c r="Z65" s="6">
        <f t="shared" si="28"/>
        <v>10569.313511019318</v>
      </c>
      <c r="AA65" s="6">
        <f t="shared" si="28"/>
        <v>15128.986372172978</v>
      </c>
      <c r="AB65" s="6">
        <f t="shared" si="29"/>
        <v>17569.42234055193</v>
      </c>
      <c r="AC65" s="6">
        <f t="shared" si="29"/>
        <v>15304.791894667374</v>
      </c>
      <c r="AD65" s="6">
        <f t="shared" si="29"/>
        <v>-2098.9442328140722</v>
      </c>
      <c r="AE65" s="6">
        <f t="shared" si="29"/>
        <v>-8458.1747027149177</v>
      </c>
      <c r="AF65" s="6">
        <f t="shared" si="29"/>
        <v>-15311.937784060203</v>
      </c>
      <c r="AG65" s="6">
        <f t="shared" si="30"/>
        <v>-20502.011098561728</v>
      </c>
      <c r="AH65" s="6">
        <f t="shared" si="31"/>
        <v>-13403.47779909517</v>
      </c>
      <c r="AI65" s="6">
        <f t="shared" si="31"/>
        <v>-8225.5342092461797</v>
      </c>
      <c r="AJ65" s="6">
        <f t="shared" si="31"/>
        <v>-3312.7757914380782</v>
      </c>
      <c r="AK65" s="6">
        <f t="shared" si="31"/>
        <v>2406.1399983905285</v>
      </c>
      <c r="AL65" s="6">
        <f t="shared" si="31"/>
        <v>6628.5899272896495</v>
      </c>
      <c r="AM65" s="6">
        <f t="shared" si="31"/>
        <v>4175.8187544253742</v>
      </c>
    </row>
    <row r="66" spans="1:39" x14ac:dyDescent="0.25">
      <c r="A66" s="5" t="s">
        <v>22</v>
      </c>
      <c r="B66" s="31">
        <v>0</v>
      </c>
      <c r="C66" s="31">
        <v>0</v>
      </c>
      <c r="D66" s="31">
        <v>0</v>
      </c>
      <c r="E66" s="31">
        <v>0</v>
      </c>
      <c r="F66" s="6">
        <f t="shared" si="26"/>
        <v>-14424.902838502021</v>
      </c>
      <c r="G66" s="6">
        <f t="shared" si="27"/>
        <v>-10781.490482018504</v>
      </c>
      <c r="H66" s="6">
        <f t="shared" si="27"/>
        <v>-36578.651238633727</v>
      </c>
      <c r="I66" s="6">
        <f t="shared" si="27"/>
        <v>-49777.842045883241</v>
      </c>
      <c r="J66" s="6">
        <f t="shared" si="27"/>
        <v>-43756.673557084985</v>
      </c>
      <c r="K66" s="6">
        <f t="shared" si="27"/>
        <v>-13176.291343880235</v>
      </c>
      <c r="L66" s="6">
        <f t="shared" si="27"/>
        <v>4874.0755354902358</v>
      </c>
      <c r="M66" s="6">
        <f t="shared" si="27"/>
        <v>-6954.3278152554412</v>
      </c>
      <c r="N66" s="6">
        <f t="shared" si="27"/>
        <v>-22266.483076627948</v>
      </c>
      <c r="O66" s="6">
        <f t="shared" si="27"/>
        <v>-62759.90825022629</v>
      </c>
      <c r="P66" s="6">
        <f t="shared" si="27"/>
        <v>-81872.653891406779</v>
      </c>
      <c r="Q66" s="6">
        <f t="shared" si="27"/>
        <v>-78104.5324643075</v>
      </c>
      <c r="R66" s="6">
        <f t="shared" si="27"/>
        <v>-70508.395259223296</v>
      </c>
      <c r="S66" s="6">
        <f t="shared" si="27"/>
        <v>-49506.470341200009</v>
      </c>
      <c r="T66" s="6">
        <f t="shared" si="27"/>
        <v>-43619.540004609211</v>
      </c>
      <c r="U66" s="6">
        <f t="shared" si="27"/>
        <v>1107.0315341312089</v>
      </c>
      <c r="V66" s="6">
        <f t="shared" si="27"/>
        <v>104981.33269174799</v>
      </c>
      <c r="W66" s="6">
        <f t="shared" si="27"/>
        <v>175735.09356341377</v>
      </c>
      <c r="X66" s="6">
        <f t="shared" si="27"/>
        <v>240543.52022581571</v>
      </c>
      <c r="Y66" s="6">
        <f t="shared" si="28"/>
        <v>223303.39220893674</v>
      </c>
      <c r="Z66" s="6">
        <f t="shared" si="28"/>
        <v>72172.953653238481</v>
      </c>
      <c r="AA66" s="6">
        <f t="shared" si="28"/>
        <v>-31717.215638766007</v>
      </c>
      <c r="AB66" s="6">
        <f t="shared" si="29"/>
        <v>-99754.720601541747</v>
      </c>
      <c r="AC66" s="6">
        <f t="shared" si="29"/>
        <v>-132979.81778774573</v>
      </c>
      <c r="AD66" s="6">
        <f t="shared" si="29"/>
        <v>-93259.377334216202</v>
      </c>
      <c r="AE66" s="6">
        <f t="shared" si="29"/>
        <v>-56518.500751550484</v>
      </c>
      <c r="AF66" s="6">
        <f t="shared" si="29"/>
        <v>-40326.884551963245</v>
      </c>
      <c r="AG66" s="6">
        <f t="shared" si="30"/>
        <v>-15404.389739861013</v>
      </c>
      <c r="AH66" s="6">
        <f t="shared" si="31"/>
        <v>3751.0708332627546</v>
      </c>
      <c r="AI66" s="6">
        <f t="shared" si="31"/>
        <v>3160.1116114804754</v>
      </c>
      <c r="AJ66" s="6">
        <f t="shared" si="31"/>
        <v>231.62303324474487</v>
      </c>
      <c r="AK66" s="6">
        <f t="shared" si="31"/>
        <v>-14035.512435461453</v>
      </c>
      <c r="AL66" s="6">
        <f t="shared" si="31"/>
        <v>-22272.107177233556</v>
      </c>
      <c r="AM66" s="6">
        <f t="shared" si="31"/>
        <v>-44729.030331089976</v>
      </c>
    </row>
    <row r="67" spans="1:39" x14ac:dyDescent="0.25">
      <c r="A67" s="10" t="s">
        <v>4</v>
      </c>
      <c r="B67" s="31">
        <v>0</v>
      </c>
      <c r="C67" s="31">
        <v>0</v>
      </c>
      <c r="D67" s="31">
        <v>0</v>
      </c>
      <c r="E67" s="31">
        <v>0</v>
      </c>
      <c r="F67" s="6">
        <f t="shared" si="26"/>
        <v>468.46094286836524</v>
      </c>
      <c r="G67" s="6">
        <f t="shared" si="26"/>
        <v>-473.96843508205984</v>
      </c>
      <c r="H67" s="6">
        <f t="shared" si="26"/>
        <v>-424.07282676992691</v>
      </c>
      <c r="I67" s="6">
        <f t="shared" si="26"/>
        <v>-1081.7837923699904</v>
      </c>
      <c r="J67" s="6">
        <f t="shared" si="26"/>
        <v>-1751.7420009839279</v>
      </c>
      <c r="K67" s="6">
        <f t="shared" si="26"/>
        <v>-937.91340478138272</v>
      </c>
      <c r="L67" s="6">
        <f t="shared" si="26"/>
        <v>-924.39019723217825</v>
      </c>
      <c r="M67" s="6">
        <f t="shared" si="26"/>
        <v>-657.98680684889223</v>
      </c>
      <c r="N67" s="6">
        <f t="shared" si="26"/>
        <v>458.47688103833798</v>
      </c>
      <c r="O67" s="6">
        <f t="shared" si="26"/>
        <v>376.95332866461513</v>
      </c>
      <c r="P67" s="6">
        <f t="shared" si="26"/>
        <v>178.42587849306233</v>
      </c>
      <c r="Q67" s="6">
        <f t="shared" si="26"/>
        <v>499.92092675362142</v>
      </c>
      <c r="R67" s="6">
        <f t="shared" si="26"/>
        <v>-637.93325472908873</v>
      </c>
      <c r="S67" s="6">
        <f t="shared" si="26"/>
        <v>560.7550877515414</v>
      </c>
      <c r="T67" s="6">
        <f t="shared" si="26"/>
        <v>1333.6588162999353</v>
      </c>
      <c r="U67" s="6">
        <f t="shared" si="26"/>
        <v>2905.9336749968124</v>
      </c>
      <c r="V67" s="6">
        <f t="shared" si="26"/>
        <v>3378.3419447219067</v>
      </c>
      <c r="W67" s="6">
        <f t="shared" si="26"/>
        <v>1110.5967906140413</v>
      </c>
      <c r="X67" s="6">
        <f t="shared" si="26"/>
        <v>1347.3171697631105</v>
      </c>
      <c r="Y67" s="6">
        <f t="shared" si="26"/>
        <v>-2248.0671762120078</v>
      </c>
      <c r="Z67" s="6">
        <f t="shared" si="26"/>
        <v>-1878.7112274236342</v>
      </c>
      <c r="AA67" s="6">
        <f t="shared" si="26"/>
        <v>-614.04275662786677</v>
      </c>
      <c r="AB67" s="6">
        <f t="shared" si="26"/>
        <v>-1690.6755126031112</v>
      </c>
      <c r="AC67" s="6">
        <f t="shared" si="26"/>
        <v>1664.5856766938309</v>
      </c>
      <c r="AD67" s="6">
        <f t="shared" si="26"/>
        <v>885.29168267297882</v>
      </c>
      <c r="AE67" s="6">
        <f t="shared" si="26"/>
        <v>1619.3104547138219</v>
      </c>
      <c r="AF67" s="6">
        <f t="shared" si="26"/>
        <v>1926.9491401337527</v>
      </c>
      <c r="AG67" s="6">
        <f t="shared" si="30"/>
        <v>321.94605986942042</v>
      </c>
      <c r="AH67" s="6">
        <f t="shared" si="31"/>
        <v>1216.1770014173117</v>
      </c>
      <c r="AI67" s="6">
        <f t="shared" si="31"/>
        <v>-656.83933810424514</v>
      </c>
      <c r="AJ67" s="6">
        <f t="shared" si="31"/>
        <v>-643.95259728078236</v>
      </c>
      <c r="AK67" s="6">
        <f t="shared" si="31"/>
        <v>-1540.7196796296207</v>
      </c>
      <c r="AL67" s="6">
        <f t="shared" si="31"/>
        <v>-2259.6065993777593</v>
      </c>
      <c r="AM67" s="6">
        <f t="shared" si="31"/>
        <v>-975.08575187523275</v>
      </c>
    </row>
    <row r="68" spans="1:39" x14ac:dyDescent="0.25">
      <c r="A68" s="10" t="s">
        <v>5</v>
      </c>
      <c r="B68" s="31">
        <v>0</v>
      </c>
      <c r="C68" s="31">
        <v>0</v>
      </c>
      <c r="D68" s="31">
        <v>0</v>
      </c>
      <c r="E68" s="31">
        <v>0</v>
      </c>
      <c r="F68" s="6">
        <f t="shared" ref="F68:AF70" si="32">F27-B27</f>
        <v>-14893.363781370164</v>
      </c>
      <c r="G68" s="6">
        <f t="shared" si="32"/>
        <v>-10307.522046936501</v>
      </c>
      <c r="H68" s="6">
        <f t="shared" si="32"/>
        <v>-36154.578411864</v>
      </c>
      <c r="I68" s="6">
        <f t="shared" si="32"/>
        <v>-48696.0582535133</v>
      </c>
      <c r="J68" s="6">
        <f t="shared" si="32"/>
        <v>-42004.931556101074</v>
      </c>
      <c r="K68" s="6">
        <f t="shared" si="32"/>
        <v>-12238.377939099038</v>
      </c>
      <c r="L68" s="6">
        <f t="shared" si="32"/>
        <v>5798.4657327222521</v>
      </c>
      <c r="M68" s="6">
        <f t="shared" si="32"/>
        <v>-6296.3410084069474</v>
      </c>
      <c r="N68" s="6">
        <f t="shared" si="32"/>
        <v>-22724.959957666753</v>
      </c>
      <c r="O68" s="6">
        <f t="shared" si="32"/>
        <v>-63136.861578890996</v>
      </c>
      <c r="P68" s="6">
        <f t="shared" si="32"/>
        <v>-82051.079769899778</v>
      </c>
      <c r="Q68" s="6">
        <f t="shared" si="32"/>
        <v>-78604.453391060815</v>
      </c>
      <c r="R68" s="6">
        <f t="shared" si="32"/>
        <v>-69870.462004493747</v>
      </c>
      <c r="S68" s="6">
        <f t="shared" si="32"/>
        <v>-50067.225428951031</v>
      </c>
      <c r="T68" s="6">
        <f t="shared" si="32"/>
        <v>-44953.19882090899</v>
      </c>
      <c r="U68" s="6">
        <f t="shared" si="32"/>
        <v>-1798.9021408656845</v>
      </c>
      <c r="V68" s="6">
        <f t="shared" si="32"/>
        <v>101602.99074702605</v>
      </c>
      <c r="W68" s="6">
        <f t="shared" si="32"/>
        <v>174624.49677279929</v>
      </c>
      <c r="X68" s="6">
        <f t="shared" si="32"/>
        <v>239196.20305605253</v>
      </c>
      <c r="Y68" s="6">
        <f t="shared" si="32"/>
        <v>225551.45938514895</v>
      </c>
      <c r="Z68" s="6">
        <f t="shared" si="32"/>
        <v>74051.664880661934</v>
      </c>
      <c r="AA68" s="6">
        <f t="shared" si="32"/>
        <v>-31103.172882137995</v>
      </c>
      <c r="AB68" s="6">
        <f t="shared" si="32"/>
        <v>-98064.045088938787</v>
      </c>
      <c r="AC68" s="6">
        <f t="shared" si="32"/>
        <v>-134644.40346443997</v>
      </c>
      <c r="AD68" s="6">
        <f t="shared" si="32"/>
        <v>-94144.669016889005</v>
      </c>
      <c r="AE68" s="6">
        <f t="shared" si="32"/>
        <v>-58137.811206264305</v>
      </c>
      <c r="AF68" s="6">
        <f t="shared" si="32"/>
        <v>-42253.833692096523</v>
      </c>
      <c r="AG68" s="6">
        <f t="shared" si="30"/>
        <v>-15726.335799729801</v>
      </c>
      <c r="AH68" s="6">
        <f t="shared" si="31"/>
        <v>2534.8938318455475</v>
      </c>
      <c r="AI68" s="6">
        <f t="shared" si="31"/>
        <v>3816.9509495847742</v>
      </c>
      <c r="AJ68" s="6">
        <f t="shared" si="31"/>
        <v>875.57563052501064</v>
      </c>
      <c r="AK68" s="6">
        <f t="shared" si="31"/>
        <v>-12494.792755832488</v>
      </c>
      <c r="AL68" s="6">
        <f t="shared" si="31"/>
        <v>-20012.50057785603</v>
      </c>
      <c r="AM68" s="6">
        <f t="shared" si="31"/>
        <v>-43753.944579214731</v>
      </c>
    </row>
    <row r="69" spans="1:39" x14ac:dyDescent="0.25">
      <c r="A69" s="5" t="s">
        <v>23</v>
      </c>
      <c r="B69" s="32">
        <v>0</v>
      </c>
      <c r="C69" s="32">
        <v>0</v>
      </c>
      <c r="D69" s="32">
        <v>0</v>
      </c>
      <c r="E69" s="32">
        <v>0</v>
      </c>
      <c r="F69" s="6">
        <f t="shared" si="32"/>
        <v>68736.687975822948</v>
      </c>
      <c r="G69" s="6">
        <f t="shared" si="32"/>
        <v>60827.188531117514</v>
      </c>
      <c r="H69" s="6">
        <f t="shared" si="32"/>
        <v>32722.481043069623</v>
      </c>
      <c r="I69" s="6">
        <f t="shared" si="32"/>
        <v>7816.1885870071128</v>
      </c>
      <c r="J69" s="6">
        <f t="shared" si="32"/>
        <v>12902.43483718019</v>
      </c>
      <c r="K69" s="6">
        <f t="shared" si="32"/>
        <v>28624.925519212615</v>
      </c>
      <c r="L69" s="6">
        <f t="shared" si="32"/>
        <v>49952.144965665415</v>
      </c>
      <c r="M69" s="6">
        <f t="shared" si="32"/>
        <v>35218.373263685033</v>
      </c>
      <c r="N69" s="6">
        <f t="shared" si="32"/>
        <v>20713.755390469451</v>
      </c>
      <c r="O69" s="6">
        <f t="shared" si="32"/>
        <v>-15153.536526347976</v>
      </c>
      <c r="P69" s="6">
        <f t="shared" si="32"/>
        <v>-74487.063432975207</v>
      </c>
      <c r="Q69" s="6">
        <f t="shared" si="32"/>
        <v>-97886.089960457757</v>
      </c>
      <c r="R69" s="6">
        <f t="shared" si="32"/>
        <v>-104900.47479926981</v>
      </c>
      <c r="S69" s="6">
        <f t="shared" si="32"/>
        <v>-109858.63901262684</v>
      </c>
      <c r="T69" s="6">
        <f t="shared" si="32"/>
        <v>-80474.899999949615</v>
      </c>
      <c r="U69" s="6">
        <f t="shared" si="32"/>
        <v>-12602.764856074471</v>
      </c>
      <c r="V69" s="6">
        <f t="shared" si="32"/>
        <v>177772.94612138765</v>
      </c>
      <c r="W69" s="6">
        <f t="shared" si="32"/>
        <v>310056.88801207533</v>
      </c>
      <c r="X69" s="6">
        <f t="shared" si="32"/>
        <v>414326.03784005763</v>
      </c>
      <c r="Y69" s="6">
        <f t="shared" si="32"/>
        <v>417655.02906542504</v>
      </c>
      <c r="Z69" s="6">
        <f t="shared" si="32"/>
        <v>132027.34354450693</v>
      </c>
      <c r="AA69" s="6">
        <f t="shared" si="32"/>
        <v>-40362.905014013406</v>
      </c>
      <c r="AB69" s="6">
        <f t="shared" si="32"/>
        <v>-188548.93986301031</v>
      </c>
      <c r="AC69" s="6">
        <f t="shared" si="32"/>
        <v>-258429.30028683553</v>
      </c>
      <c r="AD69" s="6">
        <f t="shared" si="32"/>
        <v>-149181.92542515229</v>
      </c>
      <c r="AE69" s="6">
        <f t="shared" si="32"/>
        <v>-65974.805320097134</v>
      </c>
      <c r="AF69" s="6">
        <f t="shared" si="32"/>
        <v>1275.140177055262</v>
      </c>
      <c r="AG69" s="6">
        <f t="shared" si="30"/>
        <v>34285.397653437685</v>
      </c>
      <c r="AH69" s="6">
        <f t="shared" si="31"/>
        <v>33274.86831176281</v>
      </c>
      <c r="AI69" s="6">
        <f t="shared" si="31"/>
        <v>-12208.134744114708</v>
      </c>
      <c r="AJ69" s="6">
        <f t="shared" si="31"/>
        <v>-37935.717670940328</v>
      </c>
      <c r="AK69" s="6">
        <f t="shared" si="31"/>
        <v>-52527.006457242649</v>
      </c>
      <c r="AL69" s="6">
        <f t="shared" si="31"/>
        <v>-67528.670902480371</v>
      </c>
      <c r="AM69" s="6">
        <f t="shared" si="31"/>
        <v>-63033.018704140093</v>
      </c>
    </row>
    <row r="70" spans="1:39" x14ac:dyDescent="0.25">
      <c r="A70" s="7" t="s">
        <v>48</v>
      </c>
      <c r="B70" s="33">
        <v>0</v>
      </c>
      <c r="C70" s="33">
        <v>0</v>
      </c>
      <c r="D70" s="33">
        <v>0</v>
      </c>
      <c r="E70" s="33">
        <v>0</v>
      </c>
      <c r="F70" s="8">
        <f t="shared" si="32"/>
        <v>-6657.2682440560311</v>
      </c>
      <c r="G70" s="8">
        <f t="shared" si="32"/>
        <v>-12843.312811591721</v>
      </c>
      <c r="H70" s="8">
        <f t="shared" si="32"/>
        <v>-3787.3900472520036</v>
      </c>
      <c r="I70" s="8">
        <f t="shared" si="32"/>
        <v>-23060.525266055251</v>
      </c>
      <c r="J70" s="8">
        <f t="shared" si="32"/>
        <v>-46491.06747326348</v>
      </c>
      <c r="K70" s="8">
        <f t="shared" si="32"/>
        <v>-51202.525161527039</v>
      </c>
      <c r="L70" s="8">
        <f t="shared" si="32"/>
        <v>-63430.391935518768</v>
      </c>
      <c r="M70" s="8">
        <f t="shared" si="32"/>
        <v>-57005.94896937022</v>
      </c>
      <c r="N70" s="8">
        <f t="shared" si="32"/>
        <v>-28052.523250045022</v>
      </c>
      <c r="O70" s="8">
        <f t="shared" si="32"/>
        <v>-12012.569069003745</v>
      </c>
      <c r="P70" s="8">
        <f t="shared" si="32"/>
        <v>11211.240499033011</v>
      </c>
      <c r="Q70" s="8">
        <f t="shared" si="32"/>
        <v>29473.945461202296</v>
      </c>
      <c r="R70" s="8">
        <f t="shared" si="32"/>
        <v>32103.927664442512</v>
      </c>
      <c r="S70" s="8">
        <f t="shared" si="32"/>
        <v>43348.339366136992</v>
      </c>
      <c r="T70" s="8">
        <f t="shared" si="32"/>
        <v>33883.090560841025</v>
      </c>
      <c r="U70" s="8">
        <f t="shared" si="32"/>
        <v>23236.969217656238</v>
      </c>
      <c r="V70" s="8">
        <f t="shared" si="32"/>
        <v>-32388.605874860426</v>
      </c>
      <c r="W70" s="8">
        <f t="shared" si="32"/>
        <v>-43208.227528556017</v>
      </c>
      <c r="X70" s="8">
        <f t="shared" si="32"/>
        <v>-29987.384875178279</v>
      </c>
      <c r="Y70" s="8">
        <f t="shared" si="32"/>
        <v>-644.37854647351196</v>
      </c>
      <c r="Z70" s="8">
        <f t="shared" si="32"/>
        <v>106524.40235803294</v>
      </c>
      <c r="AA70" s="8">
        <f t="shared" si="32"/>
        <v>105957.2346007775</v>
      </c>
      <c r="AB70" s="8">
        <f t="shared" si="32"/>
        <v>93706.482298788789</v>
      </c>
      <c r="AC70" s="8">
        <f t="shared" si="32"/>
        <v>46361.500581786968</v>
      </c>
      <c r="AD70" s="8">
        <f t="shared" si="32"/>
        <v>-46960.635695218225</v>
      </c>
      <c r="AE70" s="8">
        <f t="shared" si="32"/>
        <v>-74356.169374997495</v>
      </c>
      <c r="AF70" s="8">
        <f t="shared" si="32"/>
        <v>-107234.13600179052</v>
      </c>
      <c r="AG70" s="8">
        <f t="shared" si="30"/>
        <v>-100646.42023742775</v>
      </c>
      <c r="AH70" s="8">
        <f t="shared" si="31"/>
        <v>-61851.612671429524</v>
      </c>
      <c r="AI70" s="8">
        <f t="shared" si="31"/>
        <v>-24367.587473616237</v>
      </c>
      <c r="AJ70" s="8">
        <f t="shared" si="31"/>
        <v>11394.595530809776</v>
      </c>
      <c r="AK70" s="8">
        <f t="shared" si="31"/>
        <v>24114.528754998057</v>
      </c>
      <c r="AL70" s="8">
        <f t="shared" si="31"/>
        <v>17317.423882786999</v>
      </c>
      <c r="AM70" s="8">
        <f t="shared" si="31"/>
        <v>3803.0400595625397</v>
      </c>
    </row>
    <row r="71" spans="1:39" x14ac:dyDescent="0.25">
      <c r="A71" s="18" t="s">
        <v>3</v>
      </c>
    </row>
    <row r="72" spans="1:39" ht="15.75" x14ac:dyDescent="0.25">
      <c r="A72" s="18" t="s">
        <v>93</v>
      </c>
    </row>
  </sheetData>
  <mergeCells count="118">
    <mergeCell ref="AM8:AM9"/>
    <mergeCell ref="AM31:AM32"/>
    <mergeCell ref="AM50:AM51"/>
    <mergeCell ref="AC31:AC32"/>
    <mergeCell ref="AC50:AC51"/>
    <mergeCell ref="AH8:AH9"/>
    <mergeCell ref="AH31:AH32"/>
    <mergeCell ref="AG50:AG51"/>
    <mergeCell ref="AB8:AB9"/>
    <mergeCell ref="AE50:AE51"/>
    <mergeCell ref="AE8:AE9"/>
    <mergeCell ref="AE31:AE32"/>
    <mergeCell ref="AA50:AA51"/>
    <mergeCell ref="AA8:AA9"/>
    <mergeCell ref="AA31:AA32"/>
    <mergeCell ref="Z8:Z9"/>
    <mergeCell ref="Z31:Z32"/>
    <mergeCell ref="AB31:AB32"/>
    <mergeCell ref="AB50:AB51"/>
    <mergeCell ref="AD50:AD51"/>
    <mergeCell ref="AD8:AD9"/>
    <mergeCell ref="AD31:AD32"/>
    <mergeCell ref="Q50:Q51"/>
    <mergeCell ref="F50:F51"/>
    <mergeCell ref="W8:W9"/>
    <mergeCell ref="W31:W32"/>
    <mergeCell ref="W50:W51"/>
    <mergeCell ref="Y8:Y9"/>
    <mergeCell ref="Y31:Y32"/>
    <mergeCell ref="X8:X9"/>
    <mergeCell ref="X31:X32"/>
    <mergeCell ref="X50:X51"/>
    <mergeCell ref="Y50:Y51"/>
    <mergeCell ref="V31:V32"/>
    <mergeCell ref="V50:V51"/>
    <mergeCell ref="I50:I51"/>
    <mergeCell ref="J50:J51"/>
    <mergeCell ref="K50:K51"/>
    <mergeCell ref="M31:M32"/>
    <mergeCell ref="I31:I32"/>
    <mergeCell ref="J31:J32"/>
    <mergeCell ref="K31:K32"/>
    <mergeCell ref="L31:L32"/>
    <mergeCell ref="T8:T9"/>
    <mergeCell ref="T31:T32"/>
    <mergeCell ref="T50:T51"/>
    <mergeCell ref="B8:B9"/>
    <mergeCell ref="F8:F9"/>
    <mergeCell ref="C8:C9"/>
    <mergeCell ref="D8:D9"/>
    <mergeCell ref="E8:E9"/>
    <mergeCell ref="S8:S9"/>
    <mergeCell ref="S31:S32"/>
    <mergeCell ref="S50:S51"/>
    <mergeCell ref="G8:G9"/>
    <mergeCell ref="H8:H9"/>
    <mergeCell ref="I8:I9"/>
    <mergeCell ref="P8:P9"/>
    <mergeCell ref="Q8:Q9"/>
    <mergeCell ref="R8:R9"/>
    <mergeCell ref="M8:M9"/>
    <mergeCell ref="N8:N9"/>
    <mergeCell ref="O8:O9"/>
    <mergeCell ref="O31:O32"/>
    <mergeCell ref="P31:P32"/>
    <mergeCell ref="Q31:Q32"/>
    <mergeCell ref="R31:R32"/>
    <mergeCell ref="R50:R51"/>
    <mergeCell ref="O50:O51"/>
    <mergeCell ref="P50:P51"/>
    <mergeCell ref="A5:B5"/>
    <mergeCell ref="L50:L51"/>
    <mergeCell ref="M50:M51"/>
    <mergeCell ref="N50:N51"/>
    <mergeCell ref="N31:N32"/>
    <mergeCell ref="F31:F32"/>
    <mergeCell ref="G31:G32"/>
    <mergeCell ref="J8:J9"/>
    <mergeCell ref="K8:K9"/>
    <mergeCell ref="L8:L9"/>
    <mergeCell ref="A31:A32"/>
    <mergeCell ref="B31:B32"/>
    <mergeCell ref="C31:C32"/>
    <mergeCell ref="D31:D32"/>
    <mergeCell ref="H31:H32"/>
    <mergeCell ref="A50:A51"/>
    <mergeCell ref="B50:B51"/>
    <mergeCell ref="C50:C51"/>
    <mergeCell ref="D50:D51"/>
    <mergeCell ref="E50:E51"/>
    <mergeCell ref="E31:E32"/>
    <mergeCell ref="G50:G51"/>
    <mergeCell ref="H50:H51"/>
    <mergeCell ref="A8:A9"/>
    <mergeCell ref="U8:U9"/>
    <mergeCell ref="U31:U32"/>
    <mergeCell ref="U50:U51"/>
    <mergeCell ref="V8:V9"/>
    <mergeCell ref="AL8:AL9"/>
    <mergeCell ref="AL31:AL32"/>
    <mergeCell ref="AL50:AL51"/>
    <mergeCell ref="AH50:AH51"/>
    <mergeCell ref="AG8:AG9"/>
    <mergeCell ref="AG31:AG32"/>
    <mergeCell ref="AF8:AF9"/>
    <mergeCell ref="AF31:AF32"/>
    <mergeCell ref="AF50:AF51"/>
    <mergeCell ref="AK8:AK9"/>
    <mergeCell ref="AK31:AK32"/>
    <mergeCell ref="AK50:AK51"/>
    <mergeCell ref="AJ8:AJ9"/>
    <mergeCell ref="AJ31:AJ32"/>
    <mergeCell ref="AJ50:AJ51"/>
    <mergeCell ref="AI8:AI9"/>
    <mergeCell ref="AI31:AI32"/>
    <mergeCell ref="AI50:AI51"/>
    <mergeCell ref="AC8:AC9"/>
    <mergeCell ref="Z50:Z51"/>
  </mergeCells>
  <printOptions horizontalCentered="1" verticalCentered="1"/>
  <pageMargins left="0" right="0" top="0.25" bottom="0.25" header="0.3" footer="0.3"/>
  <pageSetup scale="17" orientation="landscape" r:id="rId1"/>
  <ignoredErrors>
    <ignoredError sqref="C29:O29 C10:O10 C11:O11 C12:O12 C13:O13 C14:O14 C15:O15 C16:O16 C17:O17 C18:O18 C19:O19 C21:O21 C22:O22 C23:O23 C24:O24 C25:O25 C26:O26 C27:O27 C28:O28 B21:B29 Q29:R29 Q10:R10 Q11:R11 Q12:R12 Q13:R13 Q14:R14 Q15:R15 Q16:R16 Q17:R17 Q18:R18 Q19:R19 Q21:R21 Q22:R22 Q23:R23 Q24:R24 Q25:R25 Q26:R26 Q27:R27 Q28:R28 P21:P29 S21:S29 T21:T29 U21:U29 V21:V29 W21:X29 Y21:Y29 Z21:Z29 AA21:AB29 AC21:AC29 AD21:AD29 AD10:AD19 AC10:AC19 AA10:AB19 Z10:Z19 Y10:Y19 W10:X19 V10:V19 U10:U19 T10:T19 S10:S19 P10:P19 B10:B19 AE10:AE19 AF10:AF19 AE21:AE29 AF21:AF29 B20:AF20 AG1:AI7 AG30:AI30 AG8:AH9 AG10:AH29 AG48:AI49 AG31:AH32 AG33:AH47 AG71:AI1048576 AG50:AH51 AG52:AH70 AI10:AI29 AJ10:AJ29 AK10:AK29 AL10:AL29 AM10:AM2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Q55"/>
  <sheetViews>
    <sheetView showGridLines="0" view="pageBreakPreview" zoomScale="85" zoomScaleNormal="100" zoomScaleSheetLayoutView="85" workbookViewId="0">
      <pane xSplit="1" ySplit="9" topLeftCell="B10" activePane="bottomRight" state="frozen"/>
      <selection activeCell="O10" activeCellId="1" sqref="O10 O10"/>
      <selection pane="topRight" activeCell="O10" activeCellId="1" sqref="O10 O10"/>
      <selection pane="bottomLeft" activeCell="O10" activeCellId="1" sqref="O10 O10"/>
      <selection pane="bottomRight" activeCell="B10" sqref="B10"/>
    </sheetView>
  </sheetViews>
  <sheetFormatPr defaultColWidth="9.140625" defaultRowHeight="15" x14ac:dyDescent="0.25"/>
  <cols>
    <col min="1" max="1" width="58.28515625" customWidth="1"/>
    <col min="2" max="32" width="14.85546875" customWidth="1"/>
    <col min="33" max="42" width="15.28515625" customWidth="1"/>
  </cols>
  <sheetData>
    <row r="1" spans="1:43" ht="15.75" x14ac:dyDescent="0.25">
      <c r="A1" s="19" t="s">
        <v>11</v>
      </c>
      <c r="B1" s="19"/>
      <c r="C1" s="19"/>
      <c r="D1" s="19"/>
      <c r="E1" s="19"/>
      <c r="F1" s="19"/>
      <c r="G1" s="19"/>
      <c r="H1" s="19"/>
      <c r="I1" s="19"/>
      <c r="M1" s="19"/>
    </row>
    <row r="2" spans="1:43" ht="15.75" x14ac:dyDescent="0.25">
      <c r="A2" s="19" t="s">
        <v>12</v>
      </c>
      <c r="B2" s="19"/>
      <c r="C2" s="19"/>
      <c r="D2" s="19"/>
      <c r="E2" s="19"/>
      <c r="F2" s="19"/>
      <c r="G2" s="19"/>
      <c r="H2" s="19"/>
      <c r="I2" s="19"/>
      <c r="M2" s="19"/>
    </row>
    <row r="3" spans="1:43" ht="15.75" x14ac:dyDescent="0.25">
      <c r="A3" s="19" t="s">
        <v>13</v>
      </c>
      <c r="B3" s="19"/>
      <c r="C3" s="19"/>
      <c r="D3" s="19"/>
      <c r="E3" s="19"/>
      <c r="F3" s="19"/>
      <c r="G3" s="19"/>
      <c r="H3" s="19"/>
      <c r="I3" s="19"/>
      <c r="M3" s="19"/>
    </row>
    <row r="4" spans="1:43" x14ac:dyDescent="0.25">
      <c r="A4" s="1"/>
      <c r="B4" s="1"/>
      <c r="C4" s="1"/>
      <c r="D4" s="1"/>
      <c r="E4" s="1"/>
      <c r="F4" s="1"/>
      <c r="G4" s="1"/>
    </row>
    <row r="5" spans="1:43" ht="15" customHeight="1" x14ac:dyDescent="0.25">
      <c r="A5" s="106" t="s">
        <v>29</v>
      </c>
      <c r="B5" s="106"/>
      <c r="C5" s="106"/>
      <c r="D5" s="106"/>
      <c r="E5" s="20"/>
      <c r="F5" s="20"/>
      <c r="G5" s="20"/>
      <c r="H5" s="20"/>
      <c r="I5" s="20"/>
      <c r="M5" s="20"/>
    </row>
    <row r="6" spans="1:43" ht="15" customHeight="1" x14ac:dyDescent="0.25">
      <c r="A6" s="21" t="s">
        <v>155</v>
      </c>
      <c r="B6" s="21"/>
      <c r="C6" s="21"/>
      <c r="D6" s="21"/>
      <c r="E6" s="21"/>
      <c r="F6" s="21"/>
      <c r="G6" s="21"/>
      <c r="H6" s="21"/>
      <c r="I6" s="21"/>
      <c r="M6" s="21"/>
    </row>
    <row r="7" spans="1:43" ht="15" customHeight="1" x14ac:dyDescent="0.25">
      <c r="A7" s="17"/>
      <c r="B7" s="22"/>
      <c r="C7" s="22"/>
      <c r="D7" s="22"/>
      <c r="E7" s="22"/>
      <c r="F7" s="22"/>
      <c r="G7" s="22"/>
      <c r="H7" s="22"/>
      <c r="I7" s="22"/>
      <c r="J7" s="22"/>
      <c r="K7" s="22"/>
      <c r="M7" s="22"/>
    </row>
    <row r="8" spans="1:43" x14ac:dyDescent="0.25">
      <c r="A8" s="104" t="s">
        <v>27</v>
      </c>
      <c r="B8" s="104">
        <v>2014</v>
      </c>
      <c r="C8" s="104"/>
      <c r="D8" s="104">
        <v>2015</v>
      </c>
      <c r="E8" s="104"/>
      <c r="F8" s="104"/>
      <c r="G8" s="104"/>
      <c r="H8" s="101">
        <v>2016</v>
      </c>
      <c r="I8" s="102"/>
      <c r="J8" s="102"/>
      <c r="K8" s="102"/>
      <c r="L8" s="101">
        <v>2017</v>
      </c>
      <c r="M8" s="102"/>
      <c r="N8" s="102"/>
      <c r="O8" s="102"/>
      <c r="P8" s="105">
        <v>2018</v>
      </c>
      <c r="Q8" s="103"/>
      <c r="R8" s="103"/>
      <c r="S8" s="103"/>
      <c r="T8" s="101">
        <v>2019</v>
      </c>
      <c r="U8" s="102"/>
      <c r="V8" s="102"/>
      <c r="W8" s="102"/>
      <c r="X8" s="101">
        <v>2020</v>
      </c>
      <c r="Y8" s="102"/>
      <c r="Z8" s="102"/>
      <c r="AA8" s="102"/>
      <c r="AB8" s="101">
        <v>2021</v>
      </c>
      <c r="AC8" s="102"/>
      <c r="AD8" s="102"/>
      <c r="AE8" s="102"/>
      <c r="AF8" s="101">
        <v>2022</v>
      </c>
      <c r="AG8" s="102"/>
      <c r="AH8" s="102"/>
      <c r="AI8" s="102"/>
      <c r="AJ8" s="101">
        <v>2023</v>
      </c>
      <c r="AK8" s="102"/>
      <c r="AL8" s="102"/>
      <c r="AM8" s="102"/>
      <c r="AN8" s="101">
        <v>2024</v>
      </c>
      <c r="AO8" s="102"/>
      <c r="AP8" s="102"/>
      <c r="AQ8" s="92"/>
    </row>
    <row r="9" spans="1:43" ht="16.5" x14ac:dyDescent="0.25">
      <c r="A9" s="104"/>
      <c r="B9" s="28" t="s">
        <v>84</v>
      </c>
      <c r="C9" s="28" t="s">
        <v>85</v>
      </c>
      <c r="D9" s="28" t="s">
        <v>86</v>
      </c>
      <c r="E9" s="28" t="s">
        <v>87</v>
      </c>
      <c r="F9" s="28" t="s">
        <v>84</v>
      </c>
      <c r="G9" s="28" t="s">
        <v>85</v>
      </c>
      <c r="H9" s="28" t="s">
        <v>86</v>
      </c>
      <c r="I9" s="28" t="s">
        <v>87</v>
      </c>
      <c r="J9" s="28" t="s">
        <v>84</v>
      </c>
      <c r="K9" s="28" t="s">
        <v>85</v>
      </c>
      <c r="L9" s="28" t="s">
        <v>86</v>
      </c>
      <c r="M9" s="28" t="s">
        <v>87</v>
      </c>
      <c r="N9" s="28" t="s">
        <v>84</v>
      </c>
      <c r="O9" s="28" t="s">
        <v>85</v>
      </c>
      <c r="P9" s="28" t="s">
        <v>86</v>
      </c>
      <c r="Q9" s="28" t="s">
        <v>87</v>
      </c>
      <c r="R9" s="28" t="s">
        <v>84</v>
      </c>
      <c r="S9" s="28" t="s">
        <v>85</v>
      </c>
      <c r="T9" s="28" t="s">
        <v>86</v>
      </c>
      <c r="U9" s="29" t="s">
        <v>87</v>
      </c>
      <c r="V9" s="28" t="s">
        <v>84</v>
      </c>
      <c r="W9" s="28" t="s">
        <v>85</v>
      </c>
      <c r="X9" s="28" t="s">
        <v>86</v>
      </c>
      <c r="Y9" s="28" t="s">
        <v>87</v>
      </c>
      <c r="Z9" s="28" t="s">
        <v>84</v>
      </c>
      <c r="AA9" s="28" t="s">
        <v>85</v>
      </c>
      <c r="AB9" s="28" t="s">
        <v>86</v>
      </c>
      <c r="AC9" s="28" t="s">
        <v>87</v>
      </c>
      <c r="AD9" s="28" t="s">
        <v>84</v>
      </c>
      <c r="AE9" s="28" t="s">
        <v>85</v>
      </c>
      <c r="AF9" s="28" t="s">
        <v>86</v>
      </c>
      <c r="AG9" s="28" t="s">
        <v>87</v>
      </c>
      <c r="AH9" s="28" t="s">
        <v>84</v>
      </c>
      <c r="AI9" s="28" t="s">
        <v>85</v>
      </c>
      <c r="AJ9" s="28" t="s">
        <v>86</v>
      </c>
      <c r="AK9" s="28" t="s">
        <v>87</v>
      </c>
      <c r="AL9" s="28" t="s">
        <v>84</v>
      </c>
      <c r="AM9" s="28" t="s">
        <v>85</v>
      </c>
      <c r="AN9" s="28" t="s">
        <v>86</v>
      </c>
      <c r="AO9" s="28" t="s">
        <v>87</v>
      </c>
      <c r="AP9" s="28" t="s">
        <v>158</v>
      </c>
    </row>
    <row r="10" spans="1:43" x14ac:dyDescent="0.25">
      <c r="A10" s="5" t="s">
        <v>17</v>
      </c>
      <c r="B10" s="6">
        <v>4954946.1319722096</v>
      </c>
      <c r="C10" s="6">
        <v>4938367.5271361601</v>
      </c>
      <c r="D10" s="6">
        <v>4938994.0571044199</v>
      </c>
      <c r="E10" s="6">
        <v>4897276.6221775096</v>
      </c>
      <c r="F10" s="6">
        <v>4920296.42826417</v>
      </c>
      <c r="G10" s="6">
        <v>4901059.6052672304</v>
      </c>
      <c r="H10" s="6">
        <v>4913114.2310659103</v>
      </c>
      <c r="I10" s="6">
        <v>4936043.5278868703</v>
      </c>
      <c r="J10" s="6">
        <v>4986033.1097604698</v>
      </c>
      <c r="K10" s="6">
        <v>4989232.6053437497</v>
      </c>
      <c r="L10" s="6">
        <v>4988291.8233845299</v>
      </c>
      <c r="M10" s="6">
        <v>5013263.2317982502</v>
      </c>
      <c r="N10" s="6">
        <v>5004223.9723417703</v>
      </c>
      <c r="O10" s="6">
        <v>5021206.2027382301</v>
      </c>
      <c r="P10" s="6">
        <v>5058820.5258747004</v>
      </c>
      <c r="Q10" s="6">
        <v>5056548.3555431496</v>
      </c>
      <c r="R10" s="6">
        <v>5055072.1702418998</v>
      </c>
      <c r="S10" s="6">
        <v>5053712.1643297402</v>
      </c>
      <c r="T10" s="6">
        <v>5068784.7140054898</v>
      </c>
      <c r="U10" s="6">
        <v>5070735.1385893002</v>
      </c>
      <c r="V10" s="6">
        <v>5097652.0013455497</v>
      </c>
      <c r="W10" s="6">
        <v>5086034.1564960601</v>
      </c>
      <c r="X10" s="6">
        <v>5062219.4657577798</v>
      </c>
      <c r="Y10" s="6">
        <v>5093202.0763137201</v>
      </c>
      <c r="Z10" s="6">
        <v>5080683.5109935096</v>
      </c>
      <c r="AA10" s="6">
        <v>5094078.2002730099</v>
      </c>
      <c r="AB10" s="6">
        <v>5099072.7949716104</v>
      </c>
      <c r="AC10" s="6">
        <v>5122192.6800023001</v>
      </c>
      <c r="AD10" s="6">
        <v>5118943.1538400203</v>
      </c>
      <c r="AE10" s="6">
        <v>5106498.3762220703</v>
      </c>
      <c r="AF10" s="6">
        <v>5080637.3703246498</v>
      </c>
      <c r="AG10" s="6">
        <v>5124517.81695861</v>
      </c>
      <c r="AH10" s="6">
        <v>5132232.6800153302</v>
      </c>
      <c r="AI10" s="6">
        <v>5139946.6127842003</v>
      </c>
      <c r="AJ10" s="6">
        <v>5175247.0065439204</v>
      </c>
      <c r="AK10" s="6">
        <v>5213427.3677268904</v>
      </c>
      <c r="AL10" s="6">
        <v>5185456.3713626899</v>
      </c>
      <c r="AM10" s="6">
        <v>5236580.1914143097</v>
      </c>
      <c r="AN10" s="6">
        <v>5211523.2487207102</v>
      </c>
      <c r="AO10" s="6">
        <v>5218499.3538284302</v>
      </c>
      <c r="AP10" s="6">
        <v>5234814.1282572104</v>
      </c>
    </row>
    <row r="11" spans="1:43" x14ac:dyDescent="0.25">
      <c r="A11" s="5" t="s">
        <v>16</v>
      </c>
      <c r="B11" s="6">
        <v>3480301.9530891399</v>
      </c>
      <c r="C11" s="6">
        <v>3476917.5443071099</v>
      </c>
      <c r="D11" s="6">
        <v>3469408.54307919</v>
      </c>
      <c r="E11" s="6">
        <v>3462120.9302775399</v>
      </c>
      <c r="F11" s="6">
        <v>3512525.2108347602</v>
      </c>
      <c r="G11" s="6">
        <v>3516941.93603979</v>
      </c>
      <c r="H11" s="6">
        <v>3521720.1726222602</v>
      </c>
      <c r="I11" s="6">
        <v>3545902.9389720098</v>
      </c>
      <c r="J11" s="6">
        <v>3599748.8413056699</v>
      </c>
      <c r="K11" s="6">
        <v>3592205.0672322698</v>
      </c>
      <c r="L11" s="6">
        <v>3605486.6607863801</v>
      </c>
      <c r="M11" s="6">
        <v>3586726.3905516998</v>
      </c>
      <c r="N11" s="6">
        <v>3624889.8177173799</v>
      </c>
      <c r="O11" s="6">
        <v>3643162.9724563798</v>
      </c>
      <c r="P11" s="6">
        <v>3663238.87570043</v>
      </c>
      <c r="Q11" s="6">
        <v>3657309.3117218399</v>
      </c>
      <c r="R11" s="6">
        <v>3677271.6475168099</v>
      </c>
      <c r="S11" s="6">
        <v>3641468.3760073599</v>
      </c>
      <c r="T11" s="6">
        <v>3661895.6311004502</v>
      </c>
      <c r="U11" s="6">
        <v>3687316.54178546</v>
      </c>
      <c r="V11" s="6">
        <v>3685712.94249172</v>
      </c>
      <c r="W11" s="6">
        <v>3680961.0220816098</v>
      </c>
      <c r="X11" s="6">
        <v>3693086.1637275801</v>
      </c>
      <c r="Y11" s="6">
        <v>3705707.5747874002</v>
      </c>
      <c r="Z11" s="6">
        <v>3716070.8460228699</v>
      </c>
      <c r="AA11" s="6">
        <v>3730112.0329420101</v>
      </c>
      <c r="AB11" s="6">
        <v>3716515.5761556202</v>
      </c>
      <c r="AC11" s="6">
        <v>3765252.58312704</v>
      </c>
      <c r="AD11" s="6">
        <v>3749547.5612735301</v>
      </c>
      <c r="AE11" s="6">
        <v>3751017.5234831902</v>
      </c>
      <c r="AF11" s="6">
        <v>3704945.2237700499</v>
      </c>
      <c r="AG11" s="6">
        <v>3724726.6019312898</v>
      </c>
      <c r="AH11" s="6">
        <v>3713772.2645280398</v>
      </c>
      <c r="AI11" s="6">
        <v>3737757.6604382298</v>
      </c>
      <c r="AJ11" s="6">
        <v>3774748.9888306302</v>
      </c>
      <c r="AK11" s="6">
        <v>3794327.2487706901</v>
      </c>
      <c r="AL11" s="6">
        <v>3802144.6694628499</v>
      </c>
      <c r="AM11" s="6">
        <v>3838594.6004974502</v>
      </c>
      <c r="AN11" s="6">
        <v>3807289.4179920899</v>
      </c>
      <c r="AO11" s="6">
        <v>3840696.1164969802</v>
      </c>
      <c r="AP11" s="6">
        <v>3857669.9792043199</v>
      </c>
    </row>
    <row r="12" spans="1:43" x14ac:dyDescent="0.25">
      <c r="A12" s="5" t="s">
        <v>18</v>
      </c>
      <c r="B12" s="6">
        <v>2641048.0136483801</v>
      </c>
      <c r="C12" s="6">
        <v>2672793.94989252</v>
      </c>
      <c r="D12" s="6">
        <v>2659985.2046096101</v>
      </c>
      <c r="E12" s="6">
        <v>2626830.8975641001</v>
      </c>
      <c r="F12" s="6">
        <v>2678611.3292241199</v>
      </c>
      <c r="G12" s="6">
        <v>2684570.1355267498</v>
      </c>
      <c r="H12" s="6">
        <v>2689501.5877108602</v>
      </c>
      <c r="I12" s="6">
        <v>2735957.1247068201</v>
      </c>
      <c r="J12" s="6">
        <v>2754685.9203830501</v>
      </c>
      <c r="K12" s="6">
        <v>2739644.7742235302</v>
      </c>
      <c r="L12" s="6">
        <v>2754440.17614468</v>
      </c>
      <c r="M12" s="6">
        <v>2748533.0938852401</v>
      </c>
      <c r="N12" s="6">
        <v>2735514.3147239699</v>
      </c>
      <c r="O12" s="6">
        <v>2765737.7870362001</v>
      </c>
      <c r="P12" s="6">
        <v>2810192.7319323202</v>
      </c>
      <c r="Q12" s="6">
        <v>2857874.4496745798</v>
      </c>
      <c r="R12" s="6">
        <v>2869275.8482180499</v>
      </c>
      <c r="S12" s="6">
        <v>2847571.68910371</v>
      </c>
      <c r="T12" s="6">
        <v>2885676.35253157</v>
      </c>
      <c r="U12" s="6">
        <v>2893995.2625740501</v>
      </c>
      <c r="V12" s="6">
        <v>2870701.3758026399</v>
      </c>
      <c r="W12" s="6">
        <v>2890103.1778816502</v>
      </c>
      <c r="X12" s="6">
        <v>2819043.95205244</v>
      </c>
      <c r="Y12" s="6">
        <v>2613465.0923643699</v>
      </c>
      <c r="Z12" s="6">
        <v>2752969.4873026898</v>
      </c>
      <c r="AA12" s="6">
        <v>2792919.6371188201</v>
      </c>
      <c r="AB12" s="6">
        <v>2799572.59431411</v>
      </c>
      <c r="AC12" s="6">
        <v>2835900.3429692402</v>
      </c>
      <c r="AD12" s="6">
        <v>2840956.8285123999</v>
      </c>
      <c r="AE12" s="6">
        <v>2865994.6583541702</v>
      </c>
      <c r="AF12" s="6">
        <v>2848844.4888307601</v>
      </c>
      <c r="AG12" s="6">
        <v>2866231.9075651998</v>
      </c>
      <c r="AH12" s="6">
        <v>2837968.6656000102</v>
      </c>
      <c r="AI12" s="6">
        <v>2878403.1451933999</v>
      </c>
      <c r="AJ12" s="6">
        <v>2888666.93766039</v>
      </c>
      <c r="AK12" s="6">
        <v>2891508.3172486499</v>
      </c>
      <c r="AL12" s="6">
        <v>2912061.94402349</v>
      </c>
      <c r="AM12" s="6">
        <v>2977111.77901784</v>
      </c>
      <c r="AN12" s="6">
        <v>2966122.0857122098</v>
      </c>
      <c r="AO12" s="6">
        <v>2996189.5009297198</v>
      </c>
      <c r="AP12" s="6">
        <v>3030090.9464756902</v>
      </c>
    </row>
    <row r="13" spans="1:43" x14ac:dyDescent="0.25">
      <c r="A13" s="5" t="s">
        <v>0</v>
      </c>
      <c r="B13" s="6">
        <v>2467929.54838234</v>
      </c>
      <c r="C13" s="6">
        <v>2519099.1704196199</v>
      </c>
      <c r="D13" s="6">
        <v>2521483.3200897202</v>
      </c>
      <c r="E13" s="6">
        <v>2478498.9115673299</v>
      </c>
      <c r="F13" s="6">
        <v>2533400.9917961401</v>
      </c>
      <c r="G13" s="6">
        <v>2561003.2277379399</v>
      </c>
      <c r="H13" s="6">
        <v>2541429.8480607001</v>
      </c>
      <c r="I13" s="6">
        <v>2599974.1974992501</v>
      </c>
      <c r="J13" s="6">
        <v>2629103.6707004802</v>
      </c>
      <c r="K13" s="6">
        <v>2627104.2745152698</v>
      </c>
      <c r="L13" s="6">
        <v>2627307.47663941</v>
      </c>
      <c r="M13" s="6">
        <v>2643744.9278241</v>
      </c>
      <c r="N13" s="6">
        <v>2631786.84138803</v>
      </c>
      <c r="O13" s="6">
        <v>2666649.1726932302</v>
      </c>
      <c r="P13" s="6">
        <v>2717390.35415792</v>
      </c>
      <c r="Q13" s="6">
        <v>2759221.2935693301</v>
      </c>
      <c r="R13" s="6">
        <v>2764201.8239163598</v>
      </c>
      <c r="S13" s="6">
        <v>2747963.9060676498</v>
      </c>
      <c r="T13" s="6">
        <v>2779132.5413056202</v>
      </c>
      <c r="U13" s="6">
        <v>2771824.5925513702</v>
      </c>
      <c r="V13" s="6">
        <v>2753645.5213932898</v>
      </c>
      <c r="W13" s="6">
        <v>2781383.5787914898</v>
      </c>
      <c r="X13" s="6">
        <v>2719352.3212979301</v>
      </c>
      <c r="Y13" s="6">
        <v>2551126.9878025502</v>
      </c>
      <c r="Z13" s="6">
        <v>2621864.6582452101</v>
      </c>
      <c r="AA13" s="6">
        <v>2654846.7317484799</v>
      </c>
      <c r="AB13" s="6">
        <v>2671738.5662003499</v>
      </c>
      <c r="AC13" s="6">
        <v>2720152.9088287498</v>
      </c>
      <c r="AD13" s="6">
        <v>2740973.3013366298</v>
      </c>
      <c r="AE13" s="6">
        <v>2764274.5349246301</v>
      </c>
      <c r="AF13" s="6">
        <v>2732434.9453563401</v>
      </c>
      <c r="AG13" s="6">
        <v>2779972.5191969201</v>
      </c>
      <c r="AH13" s="6">
        <v>2761596.6525308802</v>
      </c>
      <c r="AI13" s="6">
        <v>2796034.77132627</v>
      </c>
      <c r="AJ13" s="6">
        <v>2789342.8057537801</v>
      </c>
      <c r="AK13" s="6">
        <v>2791628.7145054201</v>
      </c>
      <c r="AL13" s="6">
        <v>2818462.6753746802</v>
      </c>
      <c r="AM13" s="6">
        <v>2888062.4343410502</v>
      </c>
      <c r="AN13" s="6">
        <v>2868843.6720657502</v>
      </c>
      <c r="AO13" s="6">
        <v>2904561.691542</v>
      </c>
      <c r="AP13" s="6">
        <v>2940653.7542316802</v>
      </c>
    </row>
    <row r="14" spans="1:43" x14ac:dyDescent="0.25">
      <c r="A14" s="10" t="s">
        <v>7</v>
      </c>
      <c r="B14" s="6">
        <v>180827.54065295801</v>
      </c>
      <c r="C14" s="6">
        <v>189652.97221040001</v>
      </c>
      <c r="D14" s="6">
        <v>157101.22455745799</v>
      </c>
      <c r="E14" s="6">
        <v>153319.68559877601</v>
      </c>
      <c r="F14" s="6">
        <v>149238.22535897899</v>
      </c>
      <c r="G14" s="6">
        <v>148179.34904806101</v>
      </c>
      <c r="H14" s="6">
        <v>127230.457360346</v>
      </c>
      <c r="I14" s="6">
        <v>133882.664101856</v>
      </c>
      <c r="J14" s="6">
        <v>136365.17302080101</v>
      </c>
      <c r="K14" s="6">
        <v>130922.65201306999</v>
      </c>
      <c r="L14" s="6">
        <v>143910.259994336</v>
      </c>
      <c r="M14" s="6">
        <v>124125.919887679</v>
      </c>
      <c r="N14" s="6">
        <v>92630.603297835405</v>
      </c>
      <c r="O14" s="6">
        <v>88305.649536411802</v>
      </c>
      <c r="P14" s="6">
        <v>107765.705628364</v>
      </c>
      <c r="Q14" s="6">
        <v>146404.70665146201</v>
      </c>
      <c r="R14" s="6">
        <v>121665.701269597</v>
      </c>
      <c r="S14" s="6">
        <v>109144.38191665099</v>
      </c>
      <c r="T14" s="6">
        <v>137632.79151967599</v>
      </c>
      <c r="U14" s="6">
        <v>140365.14911928101</v>
      </c>
      <c r="V14" s="6">
        <v>141290.908380618</v>
      </c>
      <c r="W14" s="6">
        <v>113422.598517844</v>
      </c>
      <c r="X14" s="6">
        <v>132281.69409988099</v>
      </c>
      <c r="Y14" s="6">
        <v>73601.676488441895</v>
      </c>
      <c r="Z14" s="6">
        <v>121351.894595848</v>
      </c>
      <c r="AA14" s="6">
        <v>104112.44338102201</v>
      </c>
      <c r="AB14" s="6">
        <v>122823.009722288</v>
      </c>
      <c r="AC14" s="6">
        <v>112135.80110775201</v>
      </c>
      <c r="AD14" s="6">
        <v>110824.227355941</v>
      </c>
      <c r="AE14" s="6">
        <v>103836.46225929</v>
      </c>
      <c r="AF14" s="6">
        <v>73909.124928995196</v>
      </c>
      <c r="AG14" s="6">
        <v>76643.316075229799</v>
      </c>
      <c r="AH14" s="6">
        <v>65429.890268455398</v>
      </c>
      <c r="AI14" s="6">
        <v>67781.203015944193</v>
      </c>
      <c r="AJ14" s="6">
        <v>68204.254789901403</v>
      </c>
      <c r="AK14" s="6">
        <v>64186.440778566001</v>
      </c>
      <c r="AL14" s="6">
        <v>64343.267516453503</v>
      </c>
      <c r="AM14" s="6">
        <v>48815.772502203698</v>
      </c>
      <c r="AN14" s="6">
        <v>73484.906678704894</v>
      </c>
      <c r="AO14" s="6">
        <v>68520.5250328111</v>
      </c>
      <c r="AP14" s="6">
        <v>58557.4504989583</v>
      </c>
    </row>
    <row r="15" spans="1:43" ht="16.5" x14ac:dyDescent="0.25">
      <c r="A15" s="5" t="s">
        <v>134</v>
      </c>
      <c r="B15" s="6">
        <v>1041966.54035296</v>
      </c>
      <c r="C15" s="6">
        <v>1064088.60451145</v>
      </c>
      <c r="D15" s="6">
        <v>1062223.49239193</v>
      </c>
      <c r="E15" s="6">
        <v>1056901.55972194</v>
      </c>
      <c r="F15" s="6">
        <v>1062318.76774749</v>
      </c>
      <c r="G15" s="6">
        <v>1109217.26887971</v>
      </c>
      <c r="H15" s="6">
        <v>1118198.7655378601</v>
      </c>
      <c r="I15" s="6">
        <v>1156625.53834476</v>
      </c>
      <c r="J15" s="6">
        <v>1159204.1822484101</v>
      </c>
      <c r="K15" s="6">
        <v>1141068.8745267601</v>
      </c>
      <c r="L15" s="6">
        <v>1099187.5594673799</v>
      </c>
      <c r="M15" s="6">
        <v>1117006.26402286</v>
      </c>
      <c r="N15" s="6">
        <v>1110031.74005603</v>
      </c>
      <c r="O15" s="6">
        <v>1116543.3537854999</v>
      </c>
      <c r="P15" s="6">
        <v>1166633.8217285001</v>
      </c>
      <c r="Q15" s="6">
        <v>1199222.9005183601</v>
      </c>
      <c r="R15" s="6">
        <v>1169602.5673194199</v>
      </c>
      <c r="S15" s="6">
        <v>1212329.1414036599</v>
      </c>
      <c r="T15" s="6">
        <v>1237321.6860297399</v>
      </c>
      <c r="U15" s="6">
        <v>1240823.1625802901</v>
      </c>
      <c r="V15" s="6">
        <v>1213440.57900128</v>
      </c>
      <c r="W15" s="6">
        <v>1229728.353012</v>
      </c>
      <c r="X15" s="6">
        <v>1223904.2413826799</v>
      </c>
      <c r="Y15" s="6">
        <v>1179703.6854857099</v>
      </c>
      <c r="Z15" s="6">
        <v>1116854.5001942201</v>
      </c>
      <c r="AA15" s="6">
        <v>1117801.8149729299</v>
      </c>
      <c r="AB15" s="6">
        <v>1115102.4041589799</v>
      </c>
      <c r="AC15" s="6">
        <v>1124819.8941406701</v>
      </c>
      <c r="AD15" s="6">
        <v>1099087.91612859</v>
      </c>
      <c r="AE15" s="6">
        <v>1159552.4312481</v>
      </c>
      <c r="AF15" s="6">
        <v>1108865.8625602601</v>
      </c>
      <c r="AG15" s="6">
        <v>1179012.0983418501</v>
      </c>
      <c r="AH15" s="6">
        <v>1146797.74508614</v>
      </c>
      <c r="AI15" s="6">
        <v>1216317.9092879801</v>
      </c>
      <c r="AJ15" s="6">
        <v>1195035.05109858</v>
      </c>
      <c r="AK15" s="6">
        <v>1219564.46663542</v>
      </c>
      <c r="AL15" s="6">
        <v>1179746.1924729899</v>
      </c>
      <c r="AM15" s="6">
        <v>1223771.08224605</v>
      </c>
      <c r="AN15" s="6">
        <v>1215323.7168759101</v>
      </c>
      <c r="AO15" s="6">
        <v>1239260.69086042</v>
      </c>
      <c r="AP15" s="6">
        <v>1274231.03916168</v>
      </c>
    </row>
    <row r="16" spans="1:43" x14ac:dyDescent="0.25">
      <c r="A16" s="5" t="s">
        <v>20</v>
      </c>
      <c r="B16" s="6">
        <v>1403556.08404591</v>
      </c>
      <c r="C16" s="6">
        <v>1439013.7082899101</v>
      </c>
      <c r="D16" s="6">
        <v>1438488.8522852301</v>
      </c>
      <c r="E16" s="6">
        <v>1402478.6841955699</v>
      </c>
      <c r="F16" s="6">
        <v>1451596.4069332799</v>
      </c>
      <c r="G16" s="6">
        <v>1436173.8290422601</v>
      </c>
      <c r="H16" s="6">
        <v>1411099.0474942499</v>
      </c>
      <c r="I16" s="6">
        <v>1427550.2651833501</v>
      </c>
      <c r="J16" s="6">
        <v>1450680.7201789899</v>
      </c>
      <c r="K16" s="6">
        <v>1465652.0051283501</v>
      </c>
      <c r="L16" s="6">
        <v>1507389.06522022</v>
      </c>
      <c r="M16" s="6">
        <v>1503199.18743943</v>
      </c>
      <c r="N16" s="6">
        <v>1499942.2166718701</v>
      </c>
      <c r="O16" s="6">
        <v>1532778.3339510099</v>
      </c>
      <c r="P16" s="6">
        <v>1536075.39667561</v>
      </c>
      <c r="Q16" s="6">
        <v>1540973.23070657</v>
      </c>
      <c r="R16" s="6">
        <v>1575219.0708673799</v>
      </c>
      <c r="S16" s="6">
        <v>1515851.40976979</v>
      </c>
      <c r="T16" s="6">
        <v>1518245.6518391501</v>
      </c>
      <c r="U16" s="6">
        <v>1507537.1524958599</v>
      </c>
      <c r="V16" s="6">
        <v>1519702.2032381599</v>
      </c>
      <c r="W16" s="6">
        <v>1533147.6704417199</v>
      </c>
      <c r="X16" s="6">
        <v>1484178.85515702</v>
      </c>
      <c r="Y16" s="6">
        <v>1363771.4993522901</v>
      </c>
      <c r="Z16" s="6">
        <v>1494473.6692655201</v>
      </c>
      <c r="AA16" s="6">
        <v>1527021.4589889401</v>
      </c>
      <c r="AB16" s="6">
        <v>1537185.0127934101</v>
      </c>
      <c r="AC16" s="6">
        <v>1576874.67529797</v>
      </c>
      <c r="AD16" s="6">
        <v>1624379.26800149</v>
      </c>
      <c r="AE16" s="6">
        <v>1584777.0186834901</v>
      </c>
      <c r="AF16" s="6">
        <v>1606326.8835635299</v>
      </c>
      <c r="AG16" s="6">
        <v>1582832.0558364301</v>
      </c>
      <c r="AH16" s="6">
        <v>1600347.0048247201</v>
      </c>
      <c r="AI16" s="6">
        <v>1562714.3559828801</v>
      </c>
      <c r="AJ16" s="6">
        <v>1575154.6454338699</v>
      </c>
      <c r="AK16" s="6">
        <v>1554243.9887918399</v>
      </c>
      <c r="AL16" s="6">
        <v>1622967.3255950101</v>
      </c>
      <c r="AM16" s="6">
        <v>1645624.9458981</v>
      </c>
      <c r="AN16" s="6">
        <v>1629510.75203049</v>
      </c>
      <c r="AO16" s="6">
        <v>1641162.44023593</v>
      </c>
      <c r="AP16" s="6">
        <v>1643566.3841718701</v>
      </c>
    </row>
    <row r="17" spans="1:42" x14ac:dyDescent="0.25">
      <c r="A17" s="5" t="s">
        <v>31</v>
      </c>
      <c r="B17" s="6">
        <v>22406.9239834726</v>
      </c>
      <c r="C17" s="6">
        <v>15996.8576182624</v>
      </c>
      <c r="D17" s="6">
        <v>20770.975412561998</v>
      </c>
      <c r="E17" s="6">
        <v>19118.667649819199</v>
      </c>
      <c r="F17" s="6">
        <v>19485.817115371901</v>
      </c>
      <c r="G17" s="6">
        <v>15612.1298159733</v>
      </c>
      <c r="H17" s="6">
        <v>12132.0350285847</v>
      </c>
      <c r="I17" s="6">
        <v>15798.393971142301</v>
      </c>
      <c r="J17" s="6">
        <v>19218.768273088401</v>
      </c>
      <c r="K17" s="6">
        <v>20383.394860169701</v>
      </c>
      <c r="L17" s="6">
        <v>20730.851951810298</v>
      </c>
      <c r="M17" s="6">
        <v>23539.476361808</v>
      </c>
      <c r="N17" s="6">
        <v>21812.8846601308</v>
      </c>
      <c r="O17" s="6">
        <v>17327.484956715602</v>
      </c>
      <c r="P17" s="6">
        <v>14681.1357538092</v>
      </c>
      <c r="Q17" s="6">
        <v>19025.162344401699</v>
      </c>
      <c r="R17" s="6">
        <v>19380.185729569301</v>
      </c>
      <c r="S17" s="6">
        <v>19783.3548941933</v>
      </c>
      <c r="T17" s="6">
        <v>23565.203436734701</v>
      </c>
      <c r="U17" s="6">
        <v>23464.277475218401</v>
      </c>
      <c r="V17" s="6">
        <v>20502.739153852599</v>
      </c>
      <c r="W17" s="6">
        <v>18507.555337762398</v>
      </c>
      <c r="X17" s="6">
        <v>11269.224758230601</v>
      </c>
      <c r="Y17" s="6">
        <v>7651.8029645420902</v>
      </c>
      <c r="Z17" s="6">
        <v>10536.4887854632</v>
      </c>
      <c r="AA17" s="6">
        <v>10023.457786609401</v>
      </c>
      <c r="AB17" s="6">
        <v>19451.149247955</v>
      </c>
      <c r="AC17" s="6">
        <v>18458.339390107401</v>
      </c>
      <c r="AD17" s="6">
        <v>17506.117206556701</v>
      </c>
      <c r="AE17" s="6">
        <v>19945.0849930398</v>
      </c>
      <c r="AF17" s="6">
        <v>17242.1992325471</v>
      </c>
      <c r="AG17" s="6">
        <v>18128.365018639</v>
      </c>
      <c r="AH17" s="6">
        <v>14451.902620013299</v>
      </c>
      <c r="AI17" s="6">
        <v>17002.506055411901</v>
      </c>
      <c r="AJ17" s="6">
        <v>19153.109221322498</v>
      </c>
      <c r="AK17" s="6">
        <v>17820.259078164301</v>
      </c>
      <c r="AL17" s="6">
        <v>15749.1573066815</v>
      </c>
      <c r="AM17" s="6">
        <v>18666.406196904802</v>
      </c>
      <c r="AN17" s="6">
        <v>24009.203159348101</v>
      </c>
      <c r="AO17" s="6">
        <v>24138.560445653598</v>
      </c>
      <c r="AP17" s="6">
        <v>22856.330898137301</v>
      </c>
    </row>
    <row r="18" spans="1:42" x14ac:dyDescent="0.25">
      <c r="A18" s="11" t="s">
        <v>32</v>
      </c>
      <c r="B18" s="6">
        <v>1993.6205654862199</v>
      </c>
      <c r="C18" s="6">
        <v>2159.0393129955301</v>
      </c>
      <c r="D18" s="6">
        <v>4625.8968149008197</v>
      </c>
      <c r="E18" s="6">
        <v>2796.4910724800302</v>
      </c>
      <c r="F18" s="6">
        <v>1988.40269074977</v>
      </c>
      <c r="G18" s="6">
        <v>2763.3883080964501</v>
      </c>
      <c r="H18" s="6">
        <v>1472.0498632491001</v>
      </c>
      <c r="I18" s="6">
        <v>1102.54393399579</v>
      </c>
      <c r="J18" s="6">
        <v>1526.64390184072</v>
      </c>
      <c r="K18" s="6">
        <v>2270.5582497945102</v>
      </c>
      <c r="L18" s="6">
        <v>2794.3408388043399</v>
      </c>
      <c r="M18" s="6">
        <v>3885.1675084868102</v>
      </c>
      <c r="N18" s="6">
        <v>3805.4308871478702</v>
      </c>
      <c r="O18" s="6">
        <v>4899.5939974286903</v>
      </c>
      <c r="P18" s="6">
        <v>4188.9024750588196</v>
      </c>
      <c r="Q18" s="6">
        <v>5005.1949613349598</v>
      </c>
      <c r="R18" s="6">
        <v>3398.5161853990999</v>
      </c>
      <c r="S18" s="6">
        <v>4314.6016969187303</v>
      </c>
      <c r="T18" s="6">
        <v>5068.9088931231199</v>
      </c>
      <c r="U18" s="6">
        <v>4958.7597744565501</v>
      </c>
      <c r="V18" s="6">
        <v>5843.2250796814897</v>
      </c>
      <c r="W18" s="6">
        <v>3590.9528865826701</v>
      </c>
      <c r="X18" s="6">
        <v>2461.0905566309102</v>
      </c>
      <c r="Y18" s="6">
        <v>875.73758055812698</v>
      </c>
      <c r="Z18" s="6">
        <v>2602.4213686089502</v>
      </c>
      <c r="AA18" s="6">
        <v>2065.33704050902</v>
      </c>
      <c r="AB18" s="6">
        <v>5020.57586921864</v>
      </c>
      <c r="AC18" s="6">
        <v>5266.1296695716501</v>
      </c>
      <c r="AD18" s="6">
        <v>4175.54779858856</v>
      </c>
      <c r="AE18" s="6">
        <v>4131.5463057320103</v>
      </c>
      <c r="AF18" s="6">
        <v>5155.4634973874499</v>
      </c>
      <c r="AG18" s="6">
        <v>4850.5899536421402</v>
      </c>
      <c r="AH18" s="6">
        <v>3273.71778256789</v>
      </c>
      <c r="AI18" s="6">
        <v>4303.3507298058903</v>
      </c>
      <c r="AJ18" s="6">
        <v>5135.3410017108499</v>
      </c>
      <c r="AK18" s="6">
        <v>4268.3784022556201</v>
      </c>
      <c r="AL18" s="6">
        <v>3775.3275488857998</v>
      </c>
      <c r="AM18" s="6">
        <v>6438.9906001790696</v>
      </c>
      <c r="AN18" s="6">
        <v>6754.70576216676</v>
      </c>
      <c r="AO18" s="6">
        <v>5985.9532976626497</v>
      </c>
      <c r="AP18" s="6">
        <v>7144.4549745404702</v>
      </c>
    </row>
    <row r="19" spans="1:42" x14ac:dyDescent="0.25">
      <c r="A19" s="11" t="s">
        <v>33</v>
      </c>
      <c r="B19" s="6">
        <v>20413.303417986401</v>
      </c>
      <c r="C19" s="6">
        <v>13837.818305266799</v>
      </c>
      <c r="D19" s="6">
        <v>16145.078597661201</v>
      </c>
      <c r="E19" s="6">
        <v>16322.1765773392</v>
      </c>
      <c r="F19" s="6">
        <v>17497.4144246221</v>
      </c>
      <c r="G19" s="6">
        <v>12848.741507876901</v>
      </c>
      <c r="H19" s="6">
        <v>10659.9851653356</v>
      </c>
      <c r="I19" s="6">
        <v>14695.8500371465</v>
      </c>
      <c r="J19" s="6">
        <v>17692.124371247701</v>
      </c>
      <c r="K19" s="6">
        <v>18112.836610375201</v>
      </c>
      <c r="L19" s="6">
        <v>17936.511113006</v>
      </c>
      <c r="M19" s="6">
        <v>19654.308853321101</v>
      </c>
      <c r="N19" s="6">
        <v>18007.453772983001</v>
      </c>
      <c r="O19" s="6">
        <v>12427.8909592869</v>
      </c>
      <c r="P19" s="6">
        <v>10492.2332787504</v>
      </c>
      <c r="Q19" s="6">
        <v>14019.9673830667</v>
      </c>
      <c r="R19" s="6">
        <v>15981.669544170099</v>
      </c>
      <c r="S19" s="6">
        <v>15468.7531972745</v>
      </c>
      <c r="T19" s="6">
        <v>18496.294543611599</v>
      </c>
      <c r="U19" s="6">
        <v>18505.517700761899</v>
      </c>
      <c r="V19" s="6">
        <v>14659.5140741711</v>
      </c>
      <c r="W19" s="6">
        <v>14916.6024511797</v>
      </c>
      <c r="X19" s="6">
        <v>8808.1342015996597</v>
      </c>
      <c r="Y19" s="6">
        <v>6776.0653839839597</v>
      </c>
      <c r="Z19" s="6">
        <v>7934.06741685426</v>
      </c>
      <c r="AA19" s="6">
        <v>7958.1207461003596</v>
      </c>
      <c r="AB19" s="6">
        <v>14430.573378736401</v>
      </c>
      <c r="AC19" s="6">
        <v>13192.2097205357</v>
      </c>
      <c r="AD19" s="6">
        <v>13330.5694079681</v>
      </c>
      <c r="AE19" s="6">
        <v>15813.538687307801</v>
      </c>
      <c r="AF19" s="6">
        <v>12086.7357351596</v>
      </c>
      <c r="AG19" s="6">
        <v>13277.7750649968</v>
      </c>
      <c r="AH19" s="6">
        <v>11178.1848374454</v>
      </c>
      <c r="AI19" s="6">
        <v>12699.155325606</v>
      </c>
      <c r="AJ19" s="6">
        <v>14017.7682196116</v>
      </c>
      <c r="AK19" s="6">
        <v>13551.8806759086</v>
      </c>
      <c r="AL19" s="6">
        <v>11973.8297577957</v>
      </c>
      <c r="AM19" s="6">
        <v>12227.415596725799</v>
      </c>
      <c r="AN19" s="6">
        <v>17254.4973971814</v>
      </c>
      <c r="AO19" s="6">
        <v>18152.607147990999</v>
      </c>
      <c r="AP19" s="6">
        <v>15711.875923596799</v>
      </c>
    </row>
    <row r="20" spans="1:42" ht="16.5" x14ac:dyDescent="0.25">
      <c r="A20" s="5" t="s">
        <v>135</v>
      </c>
      <c r="B20" s="6">
        <v>968297.70360452007</v>
      </c>
      <c r="C20" s="6">
        <v>987215.75178275979</v>
      </c>
      <c r="D20" s="6">
        <v>1006238.0864041401</v>
      </c>
      <c r="E20" s="6">
        <v>978952.46310855984</v>
      </c>
      <c r="F20" s="6">
        <v>1010407.8260281801</v>
      </c>
      <c r="G20" s="6">
        <v>1016802.28830369</v>
      </c>
      <c r="H20" s="6">
        <v>1017197.6572634901</v>
      </c>
      <c r="I20" s="6">
        <v>1052522.5083998002</v>
      </c>
      <c r="J20" s="6">
        <v>1038537.3956519803</v>
      </c>
      <c r="K20" s="6">
        <v>1039652.7220031999</v>
      </c>
      <c r="L20" s="6">
        <v>991083.33666867996</v>
      </c>
      <c r="M20" s="6">
        <v>1006032.01538993</v>
      </c>
      <c r="N20" s="6">
        <v>1006968.0895747999</v>
      </c>
      <c r="O20" s="6">
        <v>1017682.7393300203</v>
      </c>
      <c r="P20" s="6">
        <v>1060829.35606827</v>
      </c>
      <c r="Q20" s="6">
        <v>1081396.69502857</v>
      </c>
      <c r="R20" s="6">
        <v>1057135.0197522999</v>
      </c>
      <c r="S20" s="6">
        <v>1102686.2966189599</v>
      </c>
      <c r="T20" s="6">
        <v>1145113.1221799103</v>
      </c>
      <c r="U20" s="6">
        <v>1162160.7242765701</v>
      </c>
      <c r="V20" s="6">
        <v>1139721.8451131599</v>
      </c>
      <c r="W20" s="6">
        <v>1151490.7344961998</v>
      </c>
      <c r="X20" s="6">
        <v>1143070.8768746201</v>
      </c>
      <c r="Y20" s="6">
        <v>1094479.6411624001</v>
      </c>
      <c r="Z20" s="6">
        <v>1038468.3171904201</v>
      </c>
      <c r="AA20" s="6">
        <v>1032625.9745364098</v>
      </c>
      <c r="AB20" s="6">
        <v>1024472.65209198</v>
      </c>
      <c r="AC20" s="6">
        <v>1036022.0806021099</v>
      </c>
      <c r="AD20" s="6">
        <v>1000323.5468331398</v>
      </c>
      <c r="AE20" s="6">
        <v>1058286.13033353</v>
      </c>
      <c r="AF20" s="6">
        <v>1022943.8447410101</v>
      </c>
      <c r="AG20" s="6">
        <v>1090268.38228875</v>
      </c>
      <c r="AH20" s="6">
        <v>1058556.22379761</v>
      </c>
      <c r="AI20" s="6">
        <v>1121605.79639928</v>
      </c>
      <c r="AJ20" s="6">
        <v>1108635.2497239499</v>
      </c>
      <c r="AK20" s="6">
        <v>1138689.0901436501</v>
      </c>
      <c r="AL20" s="6">
        <v>1098013.19713718</v>
      </c>
      <c r="AM20" s="6">
        <v>1136311.11068444</v>
      </c>
      <c r="AN20" s="6">
        <v>1136492.1457195701</v>
      </c>
      <c r="AO20" s="6">
        <v>1160771.9924431699</v>
      </c>
      <c r="AP20" s="6">
        <v>1196261.2945270501</v>
      </c>
    </row>
    <row r="21" spans="1:42" x14ac:dyDescent="0.25">
      <c r="A21" s="5" t="s">
        <v>133</v>
      </c>
      <c r="B21" s="6">
        <v>1499631.8447778199</v>
      </c>
      <c r="C21" s="6">
        <v>1531883.4186368601</v>
      </c>
      <c r="D21" s="6">
        <v>1515245.2336855801</v>
      </c>
      <c r="E21" s="6">
        <v>1499546.4484587701</v>
      </c>
      <c r="F21" s="6">
        <v>1522993.16576796</v>
      </c>
      <c r="G21" s="6">
        <v>1544200.9394342499</v>
      </c>
      <c r="H21" s="6">
        <v>1524232.19079721</v>
      </c>
      <c r="I21" s="6">
        <v>1547451.6890994499</v>
      </c>
      <c r="J21" s="6">
        <v>1590566.2750484999</v>
      </c>
      <c r="K21" s="6">
        <v>1587451.5525120699</v>
      </c>
      <c r="L21" s="6">
        <v>1636224.1399707301</v>
      </c>
      <c r="M21" s="6">
        <v>1637712.91243417</v>
      </c>
      <c r="N21" s="6">
        <v>1624818.7518132301</v>
      </c>
      <c r="O21" s="6">
        <v>1648966.4333632099</v>
      </c>
      <c r="P21" s="6">
        <v>1656560.9980896499</v>
      </c>
      <c r="Q21" s="6">
        <v>1677824.5985407601</v>
      </c>
      <c r="R21" s="6">
        <v>1707066.8041640599</v>
      </c>
      <c r="S21" s="6">
        <v>1645277.60944869</v>
      </c>
      <c r="T21" s="6">
        <v>1634019.4191257099</v>
      </c>
      <c r="U21" s="6">
        <v>1609663.8682748</v>
      </c>
      <c r="V21" s="6">
        <v>1613923.6762801299</v>
      </c>
      <c r="W21" s="6">
        <v>1629892.8442952901</v>
      </c>
      <c r="X21" s="6">
        <v>1576281.44442331</v>
      </c>
      <c r="Y21" s="6">
        <v>1456647.3466401501</v>
      </c>
      <c r="Z21" s="6">
        <v>1583396.34105479</v>
      </c>
      <c r="AA21" s="6">
        <v>1622220.75721207</v>
      </c>
      <c r="AB21" s="6">
        <v>1647265.91410837</v>
      </c>
      <c r="AC21" s="6">
        <v>1684130.8282266399</v>
      </c>
      <c r="AD21" s="6">
        <v>1740649.7545034899</v>
      </c>
      <c r="AE21" s="6">
        <v>1705988.40459109</v>
      </c>
      <c r="AF21" s="6">
        <v>1709491.10061533</v>
      </c>
      <c r="AG21" s="6">
        <v>1689704.1369081701</v>
      </c>
      <c r="AH21" s="6">
        <v>1703040.4287332699</v>
      </c>
      <c r="AI21" s="6">
        <v>1674428.97492699</v>
      </c>
      <c r="AJ21" s="6">
        <v>1680707.5560298299</v>
      </c>
      <c r="AK21" s="6">
        <v>1652939.62436178</v>
      </c>
      <c r="AL21" s="6">
        <v>1720449.4782374999</v>
      </c>
      <c r="AM21" s="6">
        <v>1751751.32365661</v>
      </c>
      <c r="AN21" s="6">
        <v>1732351.5263461799</v>
      </c>
      <c r="AO21" s="6">
        <v>1743789.6990988301</v>
      </c>
      <c r="AP21" s="6">
        <v>1744392.4597046301</v>
      </c>
    </row>
    <row r="22" spans="1:42" x14ac:dyDescent="0.25">
      <c r="A22" s="5" t="s">
        <v>8</v>
      </c>
      <c r="B22" s="6">
        <v>173118.46526603401</v>
      </c>
      <c r="C22" s="6">
        <v>153694.77947289601</v>
      </c>
      <c r="D22" s="6">
        <v>138501.884519885</v>
      </c>
      <c r="E22" s="6">
        <v>148331.985996773</v>
      </c>
      <c r="F22" s="6">
        <v>145210.33742797701</v>
      </c>
      <c r="G22" s="6">
        <v>123566.90778880499</v>
      </c>
      <c r="H22" s="6">
        <v>148071.739650156</v>
      </c>
      <c r="I22" s="6">
        <v>135982.92720756101</v>
      </c>
      <c r="J22" s="6">
        <v>125582.249682572</v>
      </c>
      <c r="K22" s="6">
        <v>112540.49970826101</v>
      </c>
      <c r="L22" s="6">
        <v>127132.699505269</v>
      </c>
      <c r="M22" s="6">
        <v>104788.16606114199</v>
      </c>
      <c r="N22" s="6">
        <v>103727.473335938</v>
      </c>
      <c r="O22" s="6">
        <v>99088.614342974703</v>
      </c>
      <c r="P22" s="6">
        <v>92802.377774393695</v>
      </c>
      <c r="Q22" s="6">
        <v>98653.156105253904</v>
      </c>
      <c r="R22" s="6">
        <v>105074.02430168699</v>
      </c>
      <c r="S22" s="6">
        <v>99607.783036064196</v>
      </c>
      <c r="T22" s="6">
        <v>106543.81122595</v>
      </c>
      <c r="U22" s="6">
        <v>122170.67002268</v>
      </c>
      <c r="V22" s="6">
        <v>117055.854409347</v>
      </c>
      <c r="W22" s="6">
        <v>108719.599090163</v>
      </c>
      <c r="X22" s="6">
        <v>99691.630754512502</v>
      </c>
      <c r="Y22" s="6">
        <v>62338.104561824701</v>
      </c>
      <c r="Z22" s="6">
        <v>131104.82905748399</v>
      </c>
      <c r="AA22" s="6">
        <v>138072.90537033501</v>
      </c>
      <c r="AB22" s="6">
        <v>127834.028113758</v>
      </c>
      <c r="AC22" s="6">
        <v>115747.434140495</v>
      </c>
      <c r="AD22" s="6">
        <v>99983.527175770505</v>
      </c>
      <c r="AE22" s="6">
        <v>101720.123429541</v>
      </c>
      <c r="AF22" s="6">
        <v>116409.543474426</v>
      </c>
      <c r="AG22" s="6">
        <v>86259.388368275104</v>
      </c>
      <c r="AH22" s="6">
        <v>76372.0130691253</v>
      </c>
      <c r="AI22" s="6">
        <v>82368.373867129907</v>
      </c>
      <c r="AJ22" s="6">
        <v>99324.131906611903</v>
      </c>
      <c r="AK22" s="6">
        <v>99879.602743222596</v>
      </c>
      <c r="AL22" s="6">
        <v>93599.2686488084</v>
      </c>
      <c r="AM22" s="6">
        <v>89049.344676787994</v>
      </c>
      <c r="AN22" s="6">
        <v>97278.413646457397</v>
      </c>
      <c r="AO22" s="6">
        <v>91627.809387721994</v>
      </c>
      <c r="AP22" s="6">
        <v>89437.192244006597</v>
      </c>
    </row>
    <row r="23" spans="1:42" x14ac:dyDescent="0.25">
      <c r="A23" s="11" t="s">
        <v>9</v>
      </c>
      <c r="B23" s="6">
        <v>147257.35575100401</v>
      </c>
      <c r="C23" s="6">
        <v>133363.55287777001</v>
      </c>
      <c r="D23" s="6">
        <v>123459.091281926</v>
      </c>
      <c r="E23" s="6">
        <v>130287.37668602</v>
      </c>
      <c r="F23" s="6">
        <v>125854.65044632999</v>
      </c>
      <c r="G23" s="6">
        <v>107308.78589757399</v>
      </c>
      <c r="H23" s="6">
        <v>129826.68680895701</v>
      </c>
      <c r="I23" s="6">
        <v>121674.09228455</v>
      </c>
      <c r="J23" s="6">
        <v>110161.59162692299</v>
      </c>
      <c r="K23" s="6">
        <v>96433.032021057996</v>
      </c>
      <c r="L23" s="6">
        <v>113090.15345735</v>
      </c>
      <c r="M23" s="6">
        <v>93560.934100868806</v>
      </c>
      <c r="N23" s="6">
        <v>89453.171225130704</v>
      </c>
      <c r="O23" s="6">
        <v>87703.141641581999</v>
      </c>
      <c r="P23" s="6">
        <v>80343.398663282598</v>
      </c>
      <c r="Q23" s="6">
        <v>87870.886170795595</v>
      </c>
      <c r="R23" s="6">
        <v>90607.438100644402</v>
      </c>
      <c r="S23" s="6">
        <v>83631.585068417393</v>
      </c>
      <c r="T23" s="6">
        <v>92711.660881638396</v>
      </c>
      <c r="U23" s="6">
        <v>105838.029340261</v>
      </c>
      <c r="V23" s="6">
        <v>103053.23962550799</v>
      </c>
      <c r="W23" s="6">
        <v>92663.769014894206</v>
      </c>
      <c r="X23" s="6">
        <v>85534.457369110503</v>
      </c>
      <c r="Y23" s="6">
        <v>54155.497132032098</v>
      </c>
      <c r="Z23" s="6">
        <v>111904.462713637</v>
      </c>
      <c r="AA23" s="6">
        <v>118259.905154737</v>
      </c>
      <c r="AB23" s="6">
        <v>109498.226578293</v>
      </c>
      <c r="AC23" s="6">
        <v>96594.691805215407</v>
      </c>
      <c r="AD23" s="6">
        <v>83966.539314166395</v>
      </c>
      <c r="AE23" s="6">
        <v>82751.551477963803</v>
      </c>
      <c r="AF23" s="6">
        <v>94989.534631974806</v>
      </c>
      <c r="AG23" s="6">
        <v>77433.320250665696</v>
      </c>
      <c r="AH23" s="6">
        <v>58121.812096983602</v>
      </c>
      <c r="AI23" s="6">
        <v>65307.4017307424</v>
      </c>
      <c r="AJ23" s="6">
        <v>89500.154050441401</v>
      </c>
      <c r="AK23" s="6">
        <v>89921.248953445407</v>
      </c>
      <c r="AL23" s="6">
        <v>75969.662308072293</v>
      </c>
      <c r="AM23" s="6">
        <v>72638.443875887693</v>
      </c>
      <c r="AN23" s="6">
        <v>80525.856612835807</v>
      </c>
      <c r="AO23" s="6">
        <v>71729.786279959299</v>
      </c>
      <c r="AP23" s="6">
        <v>76489.188146577697</v>
      </c>
    </row>
    <row r="24" spans="1:42" x14ac:dyDescent="0.25">
      <c r="A24" s="11" t="s">
        <v>10</v>
      </c>
      <c r="B24" s="6">
        <v>25861.109515030199</v>
      </c>
      <c r="C24" s="6">
        <v>20331.226595126202</v>
      </c>
      <c r="D24" s="6">
        <v>15042.7932379597</v>
      </c>
      <c r="E24" s="6">
        <v>18044.6093107534</v>
      </c>
      <c r="F24" s="6">
        <v>19355.686981647301</v>
      </c>
      <c r="G24" s="6">
        <v>16258.1218912309</v>
      </c>
      <c r="H24" s="6">
        <v>18245.052841199202</v>
      </c>
      <c r="I24" s="6">
        <v>14308.8349230111</v>
      </c>
      <c r="J24" s="6">
        <v>15420.6580556483</v>
      </c>
      <c r="K24" s="6">
        <v>16107.4676872035</v>
      </c>
      <c r="L24" s="6">
        <v>14042.5460479183</v>
      </c>
      <c r="M24" s="6">
        <v>11227.2319602732</v>
      </c>
      <c r="N24" s="6">
        <v>14274.302110807699</v>
      </c>
      <c r="O24" s="6">
        <v>11385.4727013927</v>
      </c>
      <c r="P24" s="6">
        <v>12458.979111111001</v>
      </c>
      <c r="Q24" s="6">
        <v>10782.2699344583</v>
      </c>
      <c r="R24" s="6">
        <v>14466.586201042899</v>
      </c>
      <c r="S24" s="6">
        <v>15976.1979676467</v>
      </c>
      <c r="T24" s="6">
        <v>13832.1503443119</v>
      </c>
      <c r="U24" s="6">
        <v>16332.6406824191</v>
      </c>
      <c r="V24" s="6">
        <v>14002.6147838386</v>
      </c>
      <c r="W24" s="6">
        <v>16055.830075268501</v>
      </c>
      <c r="X24" s="6">
        <v>14157.1733854021</v>
      </c>
      <c r="Y24" s="6">
        <v>8182.6074297925597</v>
      </c>
      <c r="Z24" s="6">
        <v>19200.3663438474</v>
      </c>
      <c r="AA24" s="6">
        <v>19813.000215598</v>
      </c>
      <c r="AB24" s="6">
        <v>18335.801535464801</v>
      </c>
      <c r="AC24" s="6">
        <v>19152.74233528</v>
      </c>
      <c r="AD24" s="6">
        <v>16016.987861604101</v>
      </c>
      <c r="AE24" s="6">
        <v>18968.571951577102</v>
      </c>
      <c r="AF24" s="6">
        <v>21420.008842450701</v>
      </c>
      <c r="AG24" s="6">
        <v>8826.0681176093603</v>
      </c>
      <c r="AH24" s="6">
        <v>18250.200972141702</v>
      </c>
      <c r="AI24" s="6">
        <v>17060.972136387401</v>
      </c>
      <c r="AJ24" s="6">
        <v>9823.9778561704297</v>
      </c>
      <c r="AK24" s="6">
        <v>9958.3537897771894</v>
      </c>
      <c r="AL24" s="6">
        <v>17629.6063407361</v>
      </c>
      <c r="AM24" s="6">
        <v>16410.900800900301</v>
      </c>
      <c r="AN24" s="6">
        <v>16752.557033621601</v>
      </c>
      <c r="AO24" s="6">
        <v>19898.023107762801</v>
      </c>
      <c r="AP24" s="6">
        <v>12948.0040974289</v>
      </c>
    </row>
    <row r="25" spans="1:42" x14ac:dyDescent="0.25">
      <c r="A25" s="5" t="s">
        <v>22</v>
      </c>
      <c r="B25" s="6">
        <v>168097.10781133099</v>
      </c>
      <c r="C25" s="6">
        <v>120265.476436026</v>
      </c>
      <c r="D25" s="6">
        <v>117904.67854608801</v>
      </c>
      <c r="E25" s="6">
        <v>125859.122239718</v>
      </c>
      <c r="F25" s="6">
        <v>133929.03134093899</v>
      </c>
      <c r="G25" s="6">
        <v>141767.43068351</v>
      </c>
      <c r="H25" s="6">
        <v>127689.00104082499</v>
      </c>
      <c r="I25" s="6">
        <v>114800.091187253</v>
      </c>
      <c r="J25" s="6">
        <v>116531.588637161</v>
      </c>
      <c r="K25" s="6">
        <v>133278.87736312</v>
      </c>
      <c r="L25" s="6">
        <v>126105.531778288</v>
      </c>
      <c r="M25" s="6">
        <v>141221.425959204</v>
      </c>
      <c r="N25" s="6">
        <v>136370.251254943</v>
      </c>
      <c r="O25" s="6">
        <v>122964.158864447</v>
      </c>
      <c r="P25" s="6">
        <v>101938.548117542</v>
      </c>
      <c r="Q25" s="6">
        <v>92998.654802008896</v>
      </c>
      <c r="R25" s="6">
        <v>90974.530984768804</v>
      </c>
      <c r="S25" s="6">
        <v>82911.313484551007</v>
      </c>
      <c r="T25" s="6">
        <v>75438.388745555494</v>
      </c>
      <c r="U25" s="6">
        <v>81151.434485781501</v>
      </c>
      <c r="V25" s="6">
        <v>78177.354747823498</v>
      </c>
      <c r="W25" s="6">
        <v>59557.792699985599</v>
      </c>
      <c r="X25" s="6">
        <v>115060.36988908</v>
      </c>
      <c r="Y25" s="6">
        <v>251105.560755438</v>
      </c>
      <c r="Z25" s="6">
        <v>167704.41446384601</v>
      </c>
      <c r="AA25" s="6">
        <v>128327.818313155</v>
      </c>
      <c r="AB25" s="6">
        <v>125831.60564190301</v>
      </c>
      <c r="AC25" s="6">
        <v>132990.90555555499</v>
      </c>
      <c r="AD25" s="6">
        <v>132665.54278869601</v>
      </c>
      <c r="AE25" s="6">
        <v>114848.323758552</v>
      </c>
      <c r="AF25" s="6">
        <v>91452.331185519899</v>
      </c>
      <c r="AG25" s="6">
        <v>91505.196615727502</v>
      </c>
      <c r="AH25" s="6">
        <v>108567.66169399</v>
      </c>
      <c r="AI25" s="6">
        <v>84319.888655968505</v>
      </c>
      <c r="AJ25" s="6">
        <v>105273.82367796599</v>
      </c>
      <c r="AK25" s="6">
        <v>111657.287554108</v>
      </c>
      <c r="AL25" s="6">
        <v>109910.886039373</v>
      </c>
      <c r="AM25" s="6">
        <v>94759.672246792907</v>
      </c>
      <c r="AN25" s="6">
        <v>93570.591141644894</v>
      </c>
      <c r="AO25" s="6">
        <v>97493.4896090736</v>
      </c>
      <c r="AP25" s="6">
        <v>73972.561553289401</v>
      </c>
    </row>
    <row r="26" spans="1:42" x14ac:dyDescent="0.25">
      <c r="A26" s="10" t="s">
        <v>4</v>
      </c>
      <c r="B26" s="6">
        <v>1613.26162310832</v>
      </c>
      <c r="C26" s="6">
        <v>1120.84640917048</v>
      </c>
      <c r="D26" s="6">
        <v>1482.88295088</v>
      </c>
      <c r="E26" s="6">
        <v>835.19619973823296</v>
      </c>
      <c r="F26" s="6">
        <v>1463.00355694471</v>
      </c>
      <c r="G26" s="6">
        <v>947.42646503652702</v>
      </c>
      <c r="H26" s="6">
        <v>203.34625727744901</v>
      </c>
      <c r="I26" s="6">
        <v>1080.3275932112099</v>
      </c>
      <c r="J26" s="6">
        <v>858.49509899591101</v>
      </c>
      <c r="K26" s="6">
        <v>650.46795815488997</v>
      </c>
      <c r="L26" s="6">
        <v>610.025928193288</v>
      </c>
      <c r="M26" s="6">
        <v>881.09727828929601</v>
      </c>
      <c r="N26" s="6">
        <v>645.685688887678</v>
      </c>
      <c r="O26" s="6">
        <v>539.64099602704903</v>
      </c>
      <c r="P26" s="6">
        <v>623.15180213306496</v>
      </c>
      <c r="Q26" s="6">
        <v>923.99785144954501</v>
      </c>
      <c r="R26" s="6">
        <v>591.54679131317005</v>
      </c>
      <c r="S26" s="6">
        <v>551.99485767574402</v>
      </c>
      <c r="T26" s="6">
        <v>248.54441605679301</v>
      </c>
      <c r="U26" s="6">
        <v>469.97581582813098</v>
      </c>
      <c r="V26" s="6">
        <v>4162.3432119442996</v>
      </c>
      <c r="W26" s="6">
        <v>1718.23293802642</v>
      </c>
      <c r="X26" s="6">
        <v>2438.9534272258902</v>
      </c>
      <c r="Y26" s="6">
        <v>1529.43292427142</v>
      </c>
      <c r="Z26" s="6">
        <v>433.30734303805599</v>
      </c>
      <c r="AA26" s="6">
        <v>971.15910219646901</v>
      </c>
      <c r="AB26" s="6">
        <v>0</v>
      </c>
      <c r="AC26" s="6">
        <v>0</v>
      </c>
      <c r="AD26" s="6">
        <v>1850.4291681513</v>
      </c>
      <c r="AE26" s="6">
        <v>451.34620342667</v>
      </c>
      <c r="AF26" s="6">
        <v>750.90231982758201</v>
      </c>
      <c r="AG26" s="6">
        <v>0</v>
      </c>
      <c r="AH26" s="6">
        <v>2197.13023830375</v>
      </c>
      <c r="AI26" s="6">
        <v>679.15881633264496</v>
      </c>
      <c r="AJ26" s="6">
        <v>1642.3815151863701</v>
      </c>
      <c r="AK26" s="6">
        <v>1049.06150037938</v>
      </c>
      <c r="AL26" s="6">
        <v>0</v>
      </c>
      <c r="AM26" s="6">
        <v>1743.17582562588</v>
      </c>
      <c r="AN26" s="6">
        <v>1507.46703284206</v>
      </c>
      <c r="AO26" s="6">
        <v>1395.3333686767401</v>
      </c>
      <c r="AP26" s="6">
        <v>1302.2720203556801</v>
      </c>
    </row>
    <row r="27" spans="1:42" x14ac:dyDescent="0.25">
      <c r="A27" s="10" t="s">
        <v>5</v>
      </c>
      <c r="B27" s="6">
        <v>166483.84618822299</v>
      </c>
      <c r="C27" s="6">
        <v>119144.630026856</v>
      </c>
      <c r="D27" s="6">
        <v>116421.79559520799</v>
      </c>
      <c r="E27" s="6">
        <v>125023.92603997899</v>
      </c>
      <c r="F27" s="6">
        <v>132466.02778399401</v>
      </c>
      <c r="G27" s="6">
        <v>140820.00421847301</v>
      </c>
      <c r="H27" s="6">
        <v>127485.654783548</v>
      </c>
      <c r="I27" s="6">
        <v>113719.763594042</v>
      </c>
      <c r="J27" s="6">
        <v>115673.09353816501</v>
      </c>
      <c r="K27" s="6">
        <v>132628.409404965</v>
      </c>
      <c r="L27" s="6">
        <v>125495.505850095</v>
      </c>
      <c r="M27" s="6">
        <v>140340.328680915</v>
      </c>
      <c r="N27" s="6">
        <v>135724.56556605501</v>
      </c>
      <c r="O27" s="6">
        <v>122424.517868419</v>
      </c>
      <c r="P27" s="6">
        <v>101315.396315409</v>
      </c>
      <c r="Q27" s="6">
        <v>92074.656950559394</v>
      </c>
      <c r="R27" s="6">
        <v>90382.984193455704</v>
      </c>
      <c r="S27" s="6">
        <v>82359.318626875305</v>
      </c>
      <c r="T27" s="6">
        <v>75189.844329498606</v>
      </c>
      <c r="U27" s="6">
        <v>80681.458669953397</v>
      </c>
      <c r="V27" s="6">
        <v>74015.011535879195</v>
      </c>
      <c r="W27" s="6">
        <v>57839.559761959201</v>
      </c>
      <c r="X27" s="6">
        <v>112621.41646185399</v>
      </c>
      <c r="Y27" s="6">
        <v>249576.12783116699</v>
      </c>
      <c r="Z27" s="6">
        <v>167271.10712080801</v>
      </c>
      <c r="AA27" s="6">
        <v>127356.659210959</v>
      </c>
      <c r="AB27" s="6">
        <v>125831.60564190301</v>
      </c>
      <c r="AC27" s="6">
        <v>132990.90555555499</v>
      </c>
      <c r="AD27" s="6">
        <v>130815.113620545</v>
      </c>
      <c r="AE27" s="6">
        <v>114396.97755512501</v>
      </c>
      <c r="AF27" s="6">
        <v>90701.428865692302</v>
      </c>
      <c r="AG27" s="6">
        <v>91505.196615727502</v>
      </c>
      <c r="AH27" s="6">
        <v>106370.531455686</v>
      </c>
      <c r="AI27" s="6">
        <v>83640.729839635795</v>
      </c>
      <c r="AJ27" s="6">
        <v>103631.442162779</v>
      </c>
      <c r="AK27" s="6">
        <v>110608.226053729</v>
      </c>
      <c r="AL27" s="6">
        <v>109910.886039373</v>
      </c>
      <c r="AM27" s="6">
        <v>93016.496421167001</v>
      </c>
      <c r="AN27" s="6">
        <v>92063.124108802804</v>
      </c>
      <c r="AO27" s="6">
        <v>96098.1562403969</v>
      </c>
      <c r="AP27" s="6">
        <v>72670.289532933704</v>
      </c>
    </row>
    <row r="28" spans="1:42" x14ac:dyDescent="0.25">
      <c r="A28" s="5" t="s">
        <v>23</v>
      </c>
      <c r="B28" s="6">
        <v>839253.93944076798</v>
      </c>
      <c r="C28" s="6">
        <v>804123.59441459295</v>
      </c>
      <c r="D28" s="6">
        <v>809423.33846958203</v>
      </c>
      <c r="E28" s="6">
        <v>835290.03271344001</v>
      </c>
      <c r="F28" s="6">
        <v>833913.88161063695</v>
      </c>
      <c r="G28" s="6">
        <v>832371.80051304598</v>
      </c>
      <c r="H28" s="6">
        <v>832218.58491140197</v>
      </c>
      <c r="I28" s="6">
        <v>809945.81426519097</v>
      </c>
      <c r="J28" s="6">
        <v>845062.92092261196</v>
      </c>
      <c r="K28" s="6">
        <v>852560.29300873703</v>
      </c>
      <c r="L28" s="6">
        <v>851046.484641699</v>
      </c>
      <c r="M28" s="6">
        <v>838193.29666645604</v>
      </c>
      <c r="N28" s="6">
        <v>889375.50299340405</v>
      </c>
      <c r="O28" s="6">
        <v>877425.18542017404</v>
      </c>
      <c r="P28" s="6">
        <v>853046.14376811602</v>
      </c>
      <c r="Q28" s="6">
        <v>799434.86204726005</v>
      </c>
      <c r="R28" s="6">
        <v>807995.79929875303</v>
      </c>
      <c r="S28" s="6">
        <v>793896.68690364703</v>
      </c>
      <c r="T28" s="6">
        <v>776219.27856887504</v>
      </c>
      <c r="U28" s="6">
        <v>793321.27921140497</v>
      </c>
      <c r="V28" s="6">
        <v>815011.56668907998</v>
      </c>
      <c r="W28" s="6">
        <v>790857.84419995605</v>
      </c>
      <c r="X28" s="6">
        <v>874042.21167513402</v>
      </c>
      <c r="Y28" s="6">
        <v>1092242.4824230301</v>
      </c>
      <c r="Z28" s="6">
        <v>963101.35872018395</v>
      </c>
      <c r="AA28" s="6">
        <v>937192.39582319499</v>
      </c>
      <c r="AB28" s="6">
        <v>916942.98184151005</v>
      </c>
      <c r="AC28" s="6">
        <v>929352.24015779595</v>
      </c>
      <c r="AD28" s="6">
        <v>908590.73276112496</v>
      </c>
      <c r="AE28" s="6">
        <v>885022.865129021</v>
      </c>
      <c r="AF28" s="6">
        <v>856100.73493928195</v>
      </c>
      <c r="AG28" s="6">
        <v>858494.69436609303</v>
      </c>
      <c r="AH28" s="6">
        <v>875803.59892803198</v>
      </c>
      <c r="AI28" s="6">
        <v>859354.51524483296</v>
      </c>
      <c r="AJ28" s="6">
        <v>886082.05117024097</v>
      </c>
      <c r="AK28" s="6">
        <v>902818.93152204098</v>
      </c>
      <c r="AL28" s="6">
        <v>890082.72543936397</v>
      </c>
      <c r="AM28" s="6">
        <v>861482.82147960796</v>
      </c>
      <c r="AN28" s="6">
        <v>841167.332279886</v>
      </c>
      <c r="AO28" s="6">
        <v>844506.61556725902</v>
      </c>
      <c r="AP28" s="6">
        <v>827579.03272863198</v>
      </c>
    </row>
    <row r="29" spans="1:42" x14ac:dyDescent="0.25">
      <c r="A29" s="7" t="s">
        <v>48</v>
      </c>
      <c r="B29" s="8">
        <v>173118.46526603401</v>
      </c>
      <c r="C29" s="8">
        <v>153694.77947289601</v>
      </c>
      <c r="D29" s="8">
        <v>145284.92185955</v>
      </c>
      <c r="E29" s="8">
        <v>153238.59374305801</v>
      </c>
      <c r="F29" s="8">
        <v>152609.909653604</v>
      </c>
      <c r="G29" s="8">
        <v>130318.63804233501</v>
      </c>
      <c r="H29" s="8">
        <v>153109.40707258001</v>
      </c>
      <c r="I29" s="8">
        <v>140340.904484706</v>
      </c>
      <c r="J29" s="8">
        <v>134020.25558189099</v>
      </c>
      <c r="K29" s="8">
        <v>118672.107640124</v>
      </c>
      <c r="L29" s="8">
        <v>141835.938959122</v>
      </c>
      <c r="M29" s="8">
        <v>115081.863878334</v>
      </c>
      <c r="N29" s="8">
        <v>110922.735128392</v>
      </c>
      <c r="O29" s="8">
        <v>106402.033204561</v>
      </c>
      <c r="P29" s="8">
        <v>97291.514761921004</v>
      </c>
      <c r="Q29" s="8">
        <v>108636.96934743899</v>
      </c>
      <c r="R29" s="8">
        <v>108239.142255638</v>
      </c>
      <c r="S29" s="8">
        <v>104984.227204767</v>
      </c>
      <c r="T29" s="8">
        <v>111280.483955157</v>
      </c>
      <c r="U29" s="8">
        <v>126481.308721297</v>
      </c>
      <c r="V29" s="8">
        <v>123067.89761382301</v>
      </c>
      <c r="W29" s="8">
        <v>110288.992570277</v>
      </c>
      <c r="X29" s="8">
        <v>110810.622531676</v>
      </c>
      <c r="Y29" s="8">
        <v>68370.394127772495</v>
      </c>
      <c r="Z29" s="8">
        <v>136582.66487868101</v>
      </c>
      <c r="AA29" s="8">
        <v>141848.00846343901</v>
      </c>
      <c r="AB29" s="8">
        <v>145111.47094225499</v>
      </c>
      <c r="AC29" s="8">
        <v>132645.25725229501</v>
      </c>
      <c r="AD29" s="8">
        <v>108715.910495898</v>
      </c>
      <c r="AE29" s="8">
        <v>108662.80155964301</v>
      </c>
      <c r="AF29" s="8">
        <v>118957.237962496</v>
      </c>
      <c r="AG29" s="8">
        <v>91397.602898272598</v>
      </c>
      <c r="AH29" s="8">
        <v>81681.772713175204</v>
      </c>
      <c r="AI29" s="8">
        <v>85698.732376746004</v>
      </c>
      <c r="AJ29" s="8">
        <v>106522.62620239799</v>
      </c>
      <c r="AK29" s="8">
        <v>105946.146610312</v>
      </c>
      <c r="AL29" s="8">
        <v>99985.730846073493</v>
      </c>
      <c r="AM29" s="8">
        <v>92939.454497600993</v>
      </c>
      <c r="AN29" s="8">
        <v>104776.15960853999</v>
      </c>
      <c r="AO29" s="8">
        <v>99113.459730462593</v>
      </c>
      <c r="AP29" s="8">
        <v>92067.754110743394</v>
      </c>
    </row>
    <row r="30" spans="1:42" x14ac:dyDescent="0.25">
      <c r="A30" s="2"/>
      <c r="B30" s="1"/>
      <c r="C30" s="1"/>
    </row>
    <row r="31" spans="1:42" x14ac:dyDescent="0.25">
      <c r="A31" s="103" t="s">
        <v>28</v>
      </c>
      <c r="B31" s="104">
        <v>2014</v>
      </c>
      <c r="C31" s="104"/>
      <c r="D31" s="104">
        <v>2015</v>
      </c>
      <c r="E31" s="104"/>
      <c r="F31" s="104"/>
      <c r="G31" s="104"/>
      <c r="H31" s="101">
        <v>2016</v>
      </c>
      <c r="I31" s="102"/>
      <c r="J31" s="102"/>
      <c r="K31" s="102"/>
      <c r="L31" s="101">
        <v>2017</v>
      </c>
      <c r="M31" s="102"/>
      <c r="N31" s="102"/>
      <c r="O31" s="102"/>
      <c r="P31" s="105">
        <v>2018</v>
      </c>
      <c r="Q31" s="103"/>
      <c r="R31" s="103"/>
      <c r="S31" s="103"/>
      <c r="T31" s="101">
        <v>2019</v>
      </c>
      <c r="U31" s="102"/>
      <c r="V31" s="102"/>
      <c r="W31" s="102"/>
      <c r="X31" s="101">
        <v>2020</v>
      </c>
      <c r="Y31" s="102"/>
      <c r="Z31" s="102"/>
      <c r="AA31" s="102"/>
      <c r="AB31" s="101">
        <v>2021</v>
      </c>
      <c r="AC31" s="102"/>
      <c r="AD31" s="102"/>
      <c r="AE31" s="102"/>
      <c r="AF31" s="101">
        <v>2022</v>
      </c>
      <c r="AG31" s="102"/>
      <c r="AH31" s="102"/>
      <c r="AI31" s="86"/>
      <c r="AJ31" s="105">
        <v>2023</v>
      </c>
      <c r="AK31" s="103"/>
      <c r="AL31" s="103"/>
      <c r="AM31" s="103"/>
      <c r="AN31" s="101">
        <v>2024</v>
      </c>
      <c r="AO31" s="102"/>
      <c r="AP31" s="102"/>
    </row>
    <row r="32" spans="1:42" ht="16.5" x14ac:dyDescent="0.25">
      <c r="A32" s="102"/>
      <c r="B32" s="28" t="s">
        <v>84</v>
      </c>
      <c r="C32" s="28" t="s">
        <v>85</v>
      </c>
      <c r="D32" s="28" t="s">
        <v>86</v>
      </c>
      <c r="E32" s="28" t="s">
        <v>87</v>
      </c>
      <c r="F32" s="28" t="s">
        <v>84</v>
      </c>
      <c r="G32" s="28" t="s">
        <v>85</v>
      </c>
      <c r="H32" s="28" t="s">
        <v>86</v>
      </c>
      <c r="I32" s="28" t="s">
        <v>87</v>
      </c>
      <c r="J32" s="28" t="s">
        <v>84</v>
      </c>
      <c r="K32" s="28" t="s">
        <v>85</v>
      </c>
      <c r="L32" s="28" t="s">
        <v>86</v>
      </c>
      <c r="M32" s="28" t="s">
        <v>87</v>
      </c>
      <c r="N32" s="28" t="s">
        <v>84</v>
      </c>
      <c r="O32" s="28" t="s">
        <v>85</v>
      </c>
      <c r="P32" s="28" t="s">
        <v>86</v>
      </c>
      <c r="Q32" s="28" t="s">
        <v>87</v>
      </c>
      <c r="R32" s="28" t="s">
        <v>84</v>
      </c>
      <c r="S32" s="28" t="s">
        <v>85</v>
      </c>
      <c r="T32" s="28" t="s">
        <v>86</v>
      </c>
      <c r="U32" s="29" t="s">
        <v>87</v>
      </c>
      <c r="V32" s="28" t="s">
        <v>84</v>
      </c>
      <c r="W32" s="28" t="s">
        <v>85</v>
      </c>
      <c r="X32" s="28" t="s">
        <v>86</v>
      </c>
      <c r="Y32" s="28" t="s">
        <v>87</v>
      </c>
      <c r="Z32" s="28" t="s">
        <v>84</v>
      </c>
      <c r="AA32" s="28" t="s">
        <v>85</v>
      </c>
      <c r="AB32" s="28" t="s">
        <v>86</v>
      </c>
      <c r="AC32" s="28" t="s">
        <v>87</v>
      </c>
      <c r="AD32" s="28" t="s">
        <v>84</v>
      </c>
      <c r="AE32" s="28" t="s">
        <v>85</v>
      </c>
      <c r="AF32" s="28" t="s">
        <v>86</v>
      </c>
      <c r="AG32" s="28" t="s">
        <v>87</v>
      </c>
      <c r="AH32" s="28" t="s">
        <v>84</v>
      </c>
      <c r="AI32" s="28" t="s">
        <v>85</v>
      </c>
      <c r="AJ32" s="28" t="s">
        <v>86</v>
      </c>
      <c r="AK32" s="28" t="s">
        <v>87</v>
      </c>
      <c r="AL32" s="28" t="s">
        <v>84</v>
      </c>
      <c r="AM32" s="28" t="s">
        <v>85</v>
      </c>
      <c r="AN32" s="28" t="s">
        <v>86</v>
      </c>
      <c r="AO32" s="28" t="s">
        <v>87</v>
      </c>
      <c r="AP32" s="28" t="s">
        <v>158</v>
      </c>
    </row>
    <row r="33" spans="1:42" x14ac:dyDescent="0.25">
      <c r="A33" s="5" t="s">
        <v>25</v>
      </c>
      <c r="B33" s="9">
        <f t="shared" ref="B33:Q33" si="0">B12/B11*100</f>
        <v>75.885599848719096</v>
      </c>
      <c r="C33" s="9">
        <f t="shared" si="0"/>
        <v>76.872514686716912</v>
      </c>
      <c r="D33" s="9">
        <f t="shared" si="0"/>
        <v>76.669702388200278</v>
      </c>
      <c r="E33" s="9">
        <f t="shared" si="0"/>
        <v>75.873458797798861</v>
      </c>
      <c r="F33" s="9">
        <f t="shared" si="0"/>
        <v>76.258849928298204</v>
      </c>
      <c r="G33" s="9">
        <f t="shared" si="0"/>
        <v>76.332512289062066</v>
      </c>
      <c r="H33" s="9">
        <f t="shared" si="0"/>
        <v>76.368974702162859</v>
      </c>
      <c r="I33" s="9">
        <f t="shared" si="0"/>
        <v>77.158263263122464</v>
      </c>
      <c r="J33" s="9">
        <f t="shared" si="0"/>
        <v>76.524392167979542</v>
      </c>
      <c r="K33" s="9">
        <f t="shared" si="0"/>
        <v>76.266380202352366</v>
      </c>
      <c r="L33" s="9">
        <f t="shared" si="0"/>
        <v>76.395794390317306</v>
      </c>
      <c r="M33" s="9">
        <f t="shared" si="0"/>
        <v>76.630687557476847</v>
      </c>
      <c r="N33" s="9">
        <f t="shared" si="0"/>
        <v>75.464757614247816</v>
      </c>
      <c r="O33" s="9">
        <f t="shared" si="0"/>
        <v>75.915840382276912</v>
      </c>
      <c r="P33" s="9">
        <f t="shared" si="0"/>
        <v>76.713335583254775</v>
      </c>
      <c r="Q33" s="9">
        <f t="shared" si="0"/>
        <v>78.141447881232367</v>
      </c>
      <c r="R33" s="9">
        <f t="shared" ref="R33:S33" si="1">R12/R11*100</f>
        <v>78.027301849065623</v>
      </c>
      <c r="S33" s="9">
        <f t="shared" si="1"/>
        <v>78.198446205535703</v>
      </c>
      <c r="T33" s="9">
        <f t="shared" ref="T33:U33" si="2">T12/T11*100</f>
        <v>78.802801697119492</v>
      </c>
      <c r="U33" s="9">
        <f t="shared" si="2"/>
        <v>78.485132203288671</v>
      </c>
      <c r="V33" s="9">
        <f t="shared" ref="V33:W33" si="3">V12/V11*100</f>
        <v>77.887275015560689</v>
      </c>
      <c r="W33" s="9">
        <f t="shared" si="3"/>
        <v>78.514908485699635</v>
      </c>
      <c r="X33" s="9">
        <f t="shared" ref="X33:Y33" si="4">X12/X11*100</f>
        <v>76.33301328683504</v>
      </c>
      <c r="Y33" s="9">
        <f t="shared" si="4"/>
        <v>70.525400065176669</v>
      </c>
      <c r="Z33" s="9">
        <f t="shared" ref="Z33:AB33" si="5">Z12/Z11*100</f>
        <v>74.082804159911518</v>
      </c>
      <c r="AA33" s="9">
        <f t="shared" si="5"/>
        <v>74.874953150294303</v>
      </c>
      <c r="AB33" s="9">
        <f t="shared" si="5"/>
        <v>75.327885406308454</v>
      </c>
      <c r="AC33" s="9">
        <f t="shared" ref="AC33:AF33" si="6">AC12/AC11*100</f>
        <v>75.317665425091533</v>
      </c>
      <c r="AD33" s="9">
        <f t="shared" si="6"/>
        <v>75.767990193128043</v>
      </c>
      <c r="AE33" s="9">
        <f t="shared" si="6"/>
        <v>76.405792305998375</v>
      </c>
      <c r="AF33" s="9">
        <f t="shared" si="6"/>
        <v>76.893025855099012</v>
      </c>
      <c r="AG33" s="9">
        <f t="shared" ref="AG33:AH33" si="7">AG12/AG11*100</f>
        <v>76.951470910080872</v>
      </c>
      <c r="AH33" s="9">
        <f t="shared" si="7"/>
        <v>76.417412362808676</v>
      </c>
      <c r="AI33" s="9">
        <f t="shared" ref="AI33:AJ33" si="8">AI12/AI11*100</f>
        <v>77.008822044817222</v>
      </c>
      <c r="AJ33" s="9">
        <f t="shared" si="8"/>
        <v>76.526066930751412</v>
      </c>
      <c r="AK33" s="9">
        <f t="shared" ref="AK33:AL33" si="9">AK12/AK11*100</f>
        <v>76.206086815138548</v>
      </c>
      <c r="AL33" s="9">
        <f t="shared" si="9"/>
        <v>76.589982685611304</v>
      </c>
      <c r="AM33" s="9">
        <f t="shared" ref="AM33:AN33" si="10">AM12/AM11*100</f>
        <v>77.557337746268672</v>
      </c>
      <c r="AN33" s="9">
        <f t="shared" si="10"/>
        <v>77.90639901698097</v>
      </c>
      <c r="AO33" s="9">
        <f t="shared" ref="AO33:AP33" si="11">AO12/AO11*100</f>
        <v>78.011626279417342</v>
      </c>
      <c r="AP33" s="9">
        <f t="shared" si="11"/>
        <v>78.547179069492984</v>
      </c>
    </row>
    <row r="34" spans="1:42" x14ac:dyDescent="0.25">
      <c r="A34" s="5" t="s">
        <v>24</v>
      </c>
      <c r="B34" s="9">
        <f t="shared" ref="B34:Q34" si="12">B13/B11*100</f>
        <v>70.911362911824042</v>
      </c>
      <c r="C34" s="9">
        <f t="shared" si="12"/>
        <v>72.452082579416853</v>
      </c>
      <c r="D34" s="9">
        <f t="shared" si="12"/>
        <v>72.677613166071197</v>
      </c>
      <c r="E34" s="9">
        <f t="shared" si="12"/>
        <v>71.589033470550717</v>
      </c>
      <c r="F34" s="9">
        <f t="shared" si="12"/>
        <v>72.124777467264678</v>
      </c>
      <c r="G34" s="9">
        <f t="shared" si="12"/>
        <v>72.819036376293624</v>
      </c>
      <c r="H34" s="9">
        <f t="shared" si="12"/>
        <v>72.164445881239928</v>
      </c>
      <c r="I34" s="9">
        <f t="shared" si="12"/>
        <v>73.323332371105636</v>
      </c>
      <c r="J34" s="9">
        <f t="shared" si="12"/>
        <v>73.035752953999818</v>
      </c>
      <c r="K34" s="9">
        <f t="shared" si="12"/>
        <v>73.133471651700745</v>
      </c>
      <c r="L34" s="9">
        <f t="shared" si="12"/>
        <v>72.869704531547967</v>
      </c>
      <c r="M34" s="9">
        <f t="shared" si="12"/>
        <v>73.709133063184311</v>
      </c>
      <c r="N34" s="9">
        <f t="shared" si="12"/>
        <v>72.603223097282594</v>
      </c>
      <c r="O34" s="9">
        <f t="shared" si="12"/>
        <v>73.195989113143042</v>
      </c>
      <c r="P34" s="9">
        <f t="shared" si="12"/>
        <v>74.179993343686633</v>
      </c>
      <c r="Q34" s="9">
        <f t="shared" si="12"/>
        <v>75.444023417048768</v>
      </c>
      <c r="R34" s="9">
        <f t="shared" ref="R34:S34" si="13">R13/R11*100</f>
        <v>75.169910979597375</v>
      </c>
      <c r="S34" s="9">
        <f t="shared" si="13"/>
        <v>75.463072099519877</v>
      </c>
      <c r="T34" s="9">
        <f t="shared" ref="T34:U34" si="14">T13/T11*100</f>
        <v>75.893275540200264</v>
      </c>
      <c r="U34" s="9">
        <f t="shared" si="14"/>
        <v>75.171864447775533</v>
      </c>
      <c r="V34" s="9">
        <f t="shared" ref="V34:W34" si="15">V13/V11*100</f>
        <v>74.711339823759914</v>
      </c>
      <c r="W34" s="9">
        <f t="shared" si="15"/>
        <v>75.561342869601958</v>
      </c>
      <c r="X34" s="9">
        <f t="shared" ref="X34:Y34" si="16">X13/X11*100</f>
        <v>73.633600753933635</v>
      </c>
      <c r="Y34" s="9">
        <f t="shared" si="16"/>
        <v>68.843181398330131</v>
      </c>
      <c r="Z34" s="9">
        <f t="shared" ref="Z34:AB34" si="17">Z13/Z11*100</f>
        <v>70.554754386646437</v>
      </c>
      <c r="AA34" s="9">
        <f t="shared" si="17"/>
        <v>71.173377858427273</v>
      </c>
      <c r="AB34" s="9">
        <f t="shared" si="17"/>
        <v>71.888265001273254</v>
      </c>
      <c r="AC34" s="9">
        <f t="shared" ref="AC34:AF34" si="18">AC13/AC11*100</f>
        <v>72.243570617768867</v>
      </c>
      <c r="AD34" s="9">
        <f t="shared" si="18"/>
        <v>73.101441081751759</v>
      </c>
      <c r="AE34" s="9">
        <f t="shared" si="18"/>
        <v>73.693991500144435</v>
      </c>
      <c r="AF34" s="9">
        <f t="shared" si="18"/>
        <v>73.751021413911474</v>
      </c>
      <c r="AG34" s="9">
        <f t="shared" ref="AG34:AH34" si="19">AG13/AG11*100</f>
        <v>74.6356126582684</v>
      </c>
      <c r="AH34" s="9">
        <f t="shared" si="19"/>
        <v>74.360958503249378</v>
      </c>
      <c r="AI34" s="9">
        <f t="shared" ref="AI34:AJ34" si="20">AI13/AI11*100</f>
        <v>74.805137875055593</v>
      </c>
      <c r="AJ34" s="9">
        <f t="shared" si="20"/>
        <v>73.894789137168132</v>
      </c>
      <c r="AK34" s="9">
        <f t="shared" ref="AK34:AL34" si="21">AK13/AK11*100</f>
        <v>73.573746582081696</v>
      </c>
      <c r="AL34" s="9">
        <f t="shared" si="21"/>
        <v>74.128233415507054</v>
      </c>
      <c r="AM34" s="9">
        <f t="shared" ref="AM34:AN34" si="22">AM13/AM11*100</f>
        <v>75.237495357461853</v>
      </c>
      <c r="AN34" s="9">
        <f t="shared" si="22"/>
        <v>75.351342046876425</v>
      </c>
      <c r="AO34" s="9">
        <f t="shared" ref="AO34:AP34" si="23">AO13/AO11*100</f>
        <v>75.625917891967745</v>
      </c>
      <c r="AP34" s="9">
        <f t="shared" si="23"/>
        <v>76.228753887293834</v>
      </c>
    </row>
    <row r="35" spans="1:42" x14ac:dyDescent="0.25">
      <c r="A35" s="13" t="s">
        <v>6</v>
      </c>
      <c r="B35" s="14">
        <f t="shared" ref="B35:Q35" si="24">B14/B13*100</f>
        <v>7.3270949234140614</v>
      </c>
      <c r="C35" s="14">
        <f t="shared" si="24"/>
        <v>7.5286028607920388</v>
      </c>
      <c r="D35" s="14">
        <f t="shared" si="24"/>
        <v>6.230508181663005</v>
      </c>
      <c r="E35" s="14">
        <f t="shared" si="24"/>
        <v>6.1859896279648208</v>
      </c>
      <c r="F35" s="14">
        <f t="shared" si="24"/>
        <v>5.8908252519934283</v>
      </c>
      <c r="G35" s="14">
        <f t="shared" si="24"/>
        <v>5.7859883753033587</v>
      </c>
      <c r="H35" s="14">
        <f t="shared" si="24"/>
        <v>5.0062549417774527</v>
      </c>
      <c r="I35" s="14">
        <f t="shared" si="24"/>
        <v>5.1493843373764721</v>
      </c>
      <c r="J35" s="14">
        <f t="shared" si="24"/>
        <v>5.1867552634190659</v>
      </c>
      <c r="K35" s="14">
        <f t="shared" si="24"/>
        <v>4.9835346576498827</v>
      </c>
      <c r="L35" s="14">
        <f t="shared" si="24"/>
        <v>5.4774807012086635</v>
      </c>
      <c r="M35" s="14">
        <f t="shared" si="24"/>
        <v>4.6950792635596361</v>
      </c>
      <c r="N35" s="14">
        <f t="shared" si="24"/>
        <v>3.519684871172208</v>
      </c>
      <c r="O35" s="14">
        <f t="shared" si="24"/>
        <v>3.3114835817426225</v>
      </c>
      <c r="P35" s="14">
        <f t="shared" si="24"/>
        <v>3.9657793538374073</v>
      </c>
      <c r="Q35" s="14">
        <f t="shared" si="24"/>
        <v>5.3060153961798697</v>
      </c>
      <c r="R35" s="14">
        <f t="shared" ref="R35:S35" si="25">R14/R13*100</f>
        <v>4.4014767741242329</v>
      </c>
      <c r="S35" s="14">
        <f t="shared" si="25"/>
        <v>3.9718273473554153</v>
      </c>
      <c r="T35" s="14">
        <f t="shared" ref="T35:U35" si="26">T14/T13*100</f>
        <v>4.9523651525816366</v>
      </c>
      <c r="U35" s="14">
        <f t="shared" si="26"/>
        <v>5.0639982593588169</v>
      </c>
      <c r="V35" s="14">
        <f t="shared" ref="V35:W35" si="27">V14/V13*100</f>
        <v>5.1310492684304414</v>
      </c>
      <c r="W35" s="14">
        <f t="shared" si="27"/>
        <v>4.0779200460774305</v>
      </c>
      <c r="X35" s="14">
        <f t="shared" ref="X35:Y35" si="28">X14/X13*100</f>
        <v>4.864455887670478</v>
      </c>
      <c r="Y35" s="14">
        <f t="shared" si="28"/>
        <v>2.8850651825779852</v>
      </c>
      <c r="Z35" s="14">
        <f t="shared" ref="Z35:AB35" si="29">Z14/Z13*100</f>
        <v>4.6284576213429611</v>
      </c>
      <c r="AA35" s="14">
        <f t="shared" si="29"/>
        <v>3.9215990187295531</v>
      </c>
      <c r="AB35" s="14">
        <f t="shared" si="29"/>
        <v>4.5971193168410354</v>
      </c>
      <c r="AC35" s="14">
        <f t="shared" ref="AC35:AF35" si="30">AC14/AC13*100</f>
        <v>4.1224079993369092</v>
      </c>
      <c r="AD35" s="14">
        <f t="shared" si="30"/>
        <v>4.0432435916795617</v>
      </c>
      <c r="AE35" s="14">
        <f t="shared" si="30"/>
        <v>3.7563729994033022</v>
      </c>
      <c r="AF35" s="14">
        <f t="shared" si="30"/>
        <v>2.7048814118923743</v>
      </c>
      <c r="AG35" s="14">
        <f t="shared" ref="AG35:AH35" si="31">AG14/AG13*100</f>
        <v>2.7569810689125287</v>
      </c>
      <c r="AH35" s="14">
        <f t="shared" si="31"/>
        <v>2.3692775774656236</v>
      </c>
      <c r="AI35" s="14">
        <f t="shared" ref="AI35:AJ35" si="32">AI14/AI13*100</f>
        <v>2.424190275137132</v>
      </c>
      <c r="AJ35" s="14">
        <f t="shared" si="32"/>
        <v>2.4451729148963524</v>
      </c>
      <c r="AK35" s="14">
        <f t="shared" ref="AK35:AL35" si="33">AK14/AK13*100</f>
        <v>2.2992470468959771</v>
      </c>
      <c r="AL35" s="14">
        <f t="shared" si="33"/>
        <v>2.2829206885948863</v>
      </c>
      <c r="AM35" s="14">
        <f t="shared" ref="AM35:AN35" si="34">AM14/AM13*100</f>
        <v>1.6902602908354947</v>
      </c>
      <c r="AN35" s="14">
        <f t="shared" si="34"/>
        <v>2.5614817354544481</v>
      </c>
      <c r="AO35" s="14">
        <f t="shared" ref="AO35:AP35" si="35">AO14/AO13*100</f>
        <v>2.3590659214552367</v>
      </c>
      <c r="AP35" s="14">
        <f t="shared" si="35"/>
        <v>1.9913072191750745</v>
      </c>
    </row>
    <row r="36" spans="1:42" x14ac:dyDescent="0.25">
      <c r="A36" s="5" t="s">
        <v>19</v>
      </c>
      <c r="B36" s="9">
        <f t="shared" ref="B36:Q36" si="36">B15/(B$15+B$16)*100</f>
        <v>42.607111050918377</v>
      </c>
      <c r="C36" s="9">
        <f t="shared" si="36"/>
        <v>42.510791471426899</v>
      </c>
      <c r="D36" s="9">
        <f t="shared" si="36"/>
        <v>42.476836436341983</v>
      </c>
      <c r="E36" s="9">
        <f t="shared" si="36"/>
        <v>42.974304698748711</v>
      </c>
      <c r="F36" s="9">
        <f t="shared" si="36"/>
        <v>42.257542276954062</v>
      </c>
      <c r="G36" s="9">
        <f t="shared" si="36"/>
        <v>43.577478910225736</v>
      </c>
      <c r="H36" s="9">
        <f t="shared" si="36"/>
        <v>44.20984985541773</v>
      </c>
      <c r="I36" s="9">
        <f t="shared" si="36"/>
        <v>44.758005115814811</v>
      </c>
      <c r="J36" s="9">
        <f t="shared" si="36"/>
        <v>44.415912026245223</v>
      </c>
      <c r="K36" s="9">
        <f t="shared" si="36"/>
        <v>43.774110355755944</v>
      </c>
      <c r="L36" s="9">
        <f t="shared" si="36"/>
        <v>42.169777364558328</v>
      </c>
      <c r="M36" s="9">
        <f t="shared" si="36"/>
        <v>42.630483933978482</v>
      </c>
      <c r="N36" s="9">
        <f t="shared" si="36"/>
        <v>42.530376105655336</v>
      </c>
      <c r="O36" s="9">
        <f t="shared" si="36"/>
        <v>42.144499060038136</v>
      </c>
      <c r="P36" s="9">
        <f t="shared" si="36"/>
        <v>43.165347340524171</v>
      </c>
      <c r="Q36" s="9">
        <f t="shared" si="36"/>
        <v>43.764126474489984</v>
      </c>
      <c r="R36" s="9">
        <f t="shared" ref="R36:S36" si="37">R15/(R$15+R$16)*100</f>
        <v>42.611241147605021</v>
      </c>
      <c r="S36" s="9">
        <f t="shared" si="37"/>
        <v>44.437276736769157</v>
      </c>
      <c r="T36" s="9">
        <f t="shared" ref="T36:U36" si="38">T15/(T$15+T$16)*100</f>
        <v>44.902611125687969</v>
      </c>
      <c r="U36" s="9">
        <f t="shared" si="38"/>
        <v>45.147761586199081</v>
      </c>
      <c r="V36" s="9">
        <f t="shared" ref="V36:W36" si="39">V15/(V$15+V$16)*100</f>
        <v>44.397262626983213</v>
      </c>
      <c r="W36" s="9">
        <f t="shared" si="39"/>
        <v>44.508995067928666</v>
      </c>
      <c r="X36" s="9">
        <f t="shared" ref="X36:Y36" si="40">X15/(X$15+X$16)*100</f>
        <v>45.194486201200576</v>
      </c>
      <c r="Y36" s="9">
        <f t="shared" si="40"/>
        <v>46.381568513743851</v>
      </c>
      <c r="Z36" s="9">
        <f t="shared" ref="Z36:AF36" si="41">Z15/(Z$15+Z$16)*100</f>
        <v>42.769595689127307</v>
      </c>
      <c r="AA36" s="9">
        <f t="shared" si="41"/>
        <v>42.263762043295031</v>
      </c>
      <c r="AB36" s="9">
        <f t="shared" si="41"/>
        <v>42.043045449436541</v>
      </c>
      <c r="AC36" s="9">
        <f t="shared" si="41"/>
        <v>41.633865902702169</v>
      </c>
      <c r="AD36" s="9">
        <f t="shared" si="41"/>
        <v>40.356201922794845</v>
      </c>
      <c r="AE36" s="9">
        <f t="shared" si="41"/>
        <v>42.252668726672198</v>
      </c>
      <c r="AF36" s="9">
        <f t="shared" si="41"/>
        <v>40.839305575756171</v>
      </c>
      <c r="AG36" s="9">
        <f t="shared" ref="AG36:AH36" si="42">AG15/(AG$15+AG$16)*100</f>
        <v>42.689305859571085</v>
      </c>
      <c r="AH36" s="9">
        <f t="shared" si="42"/>
        <v>41.745078963289117</v>
      </c>
      <c r="AI36" s="9">
        <f t="shared" ref="AI36:AJ36" si="43">AI15/(AI$15+AI$16)*100</f>
        <v>43.767678572433951</v>
      </c>
      <c r="AJ36" s="9">
        <f t="shared" si="43"/>
        <v>43.139105332549974</v>
      </c>
      <c r="AK36" s="9">
        <f t="shared" ref="AK36:AL36" si="44">AK15/(AK$15+AK$16)*100</f>
        <v>43.967147920730014</v>
      </c>
      <c r="AL36" s="9">
        <f t="shared" si="44"/>
        <v>42.092999690037061</v>
      </c>
      <c r="AM36" s="9">
        <f t="shared" ref="AM36:AN36" si="45">AM15/(AM$15+AM$16)*100</f>
        <v>42.649082602848409</v>
      </c>
      <c r="AN36" s="9">
        <f t="shared" si="45"/>
        <v>42.72036669125076</v>
      </c>
      <c r="AO36" s="9">
        <f t="shared" ref="AO36:AP36" si="46">AO15/(AO$15+AO$16)*100</f>
        <v>43.023564054935612</v>
      </c>
      <c r="AP36" s="9">
        <f t="shared" si="46"/>
        <v>43.670990623670022</v>
      </c>
    </row>
    <row r="37" spans="1:42" x14ac:dyDescent="0.25">
      <c r="A37" s="5" t="s">
        <v>20</v>
      </c>
      <c r="B37" s="9">
        <f t="shared" ref="B37:Q37" si="47">B16/(B$15+B$16)*100</f>
        <v>57.39288894908163</v>
      </c>
      <c r="C37" s="9">
        <f t="shared" si="47"/>
        <v>57.489208528573101</v>
      </c>
      <c r="D37" s="9">
        <f t="shared" si="47"/>
        <v>57.523163563658009</v>
      </c>
      <c r="E37" s="9">
        <f t="shared" si="47"/>
        <v>57.025695301251289</v>
      </c>
      <c r="F37" s="9">
        <f t="shared" si="47"/>
        <v>57.742457723045938</v>
      </c>
      <c r="G37" s="9">
        <f t="shared" si="47"/>
        <v>56.42252108977425</v>
      </c>
      <c r="H37" s="9">
        <f t="shared" si="47"/>
        <v>55.790150144582263</v>
      </c>
      <c r="I37" s="9">
        <f t="shared" si="47"/>
        <v>55.241994884185189</v>
      </c>
      <c r="J37" s="9">
        <f t="shared" si="47"/>
        <v>55.58408797375477</v>
      </c>
      <c r="K37" s="9">
        <f t="shared" si="47"/>
        <v>56.225889644244056</v>
      </c>
      <c r="L37" s="9">
        <f t="shared" si="47"/>
        <v>57.830222635441672</v>
      </c>
      <c r="M37" s="9">
        <f t="shared" si="47"/>
        <v>57.369516066021511</v>
      </c>
      <c r="N37" s="9">
        <f t="shared" si="47"/>
        <v>57.469623894344664</v>
      </c>
      <c r="O37" s="9">
        <f t="shared" si="47"/>
        <v>57.855500939961857</v>
      </c>
      <c r="P37" s="9">
        <f t="shared" si="47"/>
        <v>56.834652659475829</v>
      </c>
      <c r="Q37" s="9">
        <f t="shared" si="47"/>
        <v>56.235873525510002</v>
      </c>
      <c r="R37" s="9">
        <f t="shared" ref="R37:S37" si="48">R16/(R$15+R$16)*100</f>
        <v>57.388758852394972</v>
      </c>
      <c r="S37" s="9">
        <f t="shared" si="48"/>
        <v>55.562723263230851</v>
      </c>
      <c r="T37" s="9">
        <f t="shared" ref="T37:U37" si="49">T16/(T$15+T$16)*100</f>
        <v>55.097388874312038</v>
      </c>
      <c r="U37" s="9">
        <f t="shared" si="49"/>
        <v>54.852238413800912</v>
      </c>
      <c r="V37" s="9">
        <f t="shared" ref="V37:W37" si="50">V16/(V$15+V$16)*100</f>
        <v>55.602737373016787</v>
      </c>
      <c r="W37" s="9">
        <f t="shared" si="50"/>
        <v>55.491004932071334</v>
      </c>
      <c r="X37" s="9">
        <f t="shared" ref="X37:Y37" si="51">X16/(X$15+X$16)*100</f>
        <v>54.805513798799424</v>
      </c>
      <c r="Y37" s="9">
        <f t="shared" si="51"/>
        <v>53.618431486256156</v>
      </c>
      <c r="Z37" s="9">
        <f t="shared" ref="Z37" si="52">Z16/(Z$15+Z$16)*100</f>
        <v>57.230404310872693</v>
      </c>
      <c r="AA37" s="9">
        <f>AA16/(AA$15+AA$16)*100</f>
        <v>57.736237956704962</v>
      </c>
      <c r="AB37" s="9">
        <f>AB16/(AB$15+AB$16)*100</f>
        <v>57.956954550563445</v>
      </c>
      <c r="AC37" s="9">
        <f t="shared" ref="AC37" si="53">AC16/(AC$15+AC$16)*100</f>
        <v>58.366134097297831</v>
      </c>
      <c r="AD37" s="9">
        <f>AD16/(AD$15+AD$16)*100</f>
        <v>59.643798077205155</v>
      </c>
      <c r="AE37" s="9">
        <f>AE16/(AE$15+AE$16)*100</f>
        <v>57.747331273327809</v>
      </c>
      <c r="AF37" s="9">
        <f>AF16/(AF$15+AF$16)*100</f>
        <v>59.160694424243829</v>
      </c>
      <c r="AG37" s="9">
        <f t="shared" ref="AG37:AH37" si="54">AG16/(AG$15+AG$16)*100</f>
        <v>57.310694140428907</v>
      </c>
      <c r="AH37" s="9">
        <f t="shared" si="54"/>
        <v>58.254921036710869</v>
      </c>
      <c r="AI37" s="9">
        <f t="shared" ref="AI37:AJ37" si="55">AI16/(AI$15+AI$16)*100</f>
        <v>56.232321427566056</v>
      </c>
      <c r="AJ37" s="9">
        <f t="shared" si="55"/>
        <v>56.860894667450033</v>
      </c>
      <c r="AK37" s="9">
        <f t="shared" ref="AK37:AL37" si="56">AK16/(AK$15+AK$16)*100</f>
        <v>56.032852079269979</v>
      </c>
      <c r="AL37" s="9">
        <f t="shared" si="56"/>
        <v>57.907000309962953</v>
      </c>
      <c r="AM37" s="9">
        <f t="shared" ref="AM37:AN37" si="57">AM16/(AM$15+AM$16)*100</f>
        <v>57.350917397151591</v>
      </c>
      <c r="AN37" s="9">
        <f t="shared" si="57"/>
        <v>57.279633308749247</v>
      </c>
      <c r="AO37" s="9">
        <f t="shared" ref="AO37:AP37" si="58">AO16/(AO$15+AO$16)*100</f>
        <v>56.976435945064395</v>
      </c>
      <c r="AP37" s="9">
        <f t="shared" si="58"/>
        <v>56.329009376329985</v>
      </c>
    </row>
    <row r="38" spans="1:42" x14ac:dyDescent="0.25">
      <c r="A38" s="5" t="s">
        <v>147</v>
      </c>
      <c r="B38" s="9">
        <f>B20/B13*100</f>
        <v>39.235224694287268</v>
      </c>
      <c r="C38" s="9">
        <f t="shared" ref="C38:AH38" si="59">C20/C13*100</f>
        <v>39.189237302567726</v>
      </c>
      <c r="D38" s="9">
        <f t="shared" si="59"/>
        <v>39.906593011622057</v>
      </c>
      <c r="E38" s="9">
        <f t="shared" si="59"/>
        <v>39.497796772866003</v>
      </c>
      <c r="F38" s="9">
        <f t="shared" si="59"/>
        <v>39.883454269583176</v>
      </c>
      <c r="G38" s="9">
        <f t="shared" si="59"/>
        <v>39.703280233730986</v>
      </c>
      <c r="H38" s="9">
        <f t="shared" si="59"/>
        <v>40.024620708680494</v>
      </c>
      <c r="I38" s="9">
        <f t="shared" si="59"/>
        <v>40.482036683754579</v>
      </c>
      <c r="J38" s="9">
        <f t="shared" si="59"/>
        <v>39.501576420350112</v>
      </c>
      <c r="K38" s="9">
        <f t="shared" si="59"/>
        <v>39.574094263731787</v>
      </c>
      <c r="L38" s="9">
        <f t="shared" si="59"/>
        <v>37.722396235722478</v>
      </c>
      <c r="M38" s="9">
        <f t="shared" si="59"/>
        <v>38.053293447561586</v>
      </c>
      <c r="N38" s="9">
        <f t="shared" si="59"/>
        <v>38.261764734856534</v>
      </c>
      <c r="O38" s="9">
        <f t="shared" si="59"/>
        <v>38.163353085632686</v>
      </c>
      <c r="P38" s="9">
        <f t="shared" si="59"/>
        <v>39.038533953912037</v>
      </c>
      <c r="Q38" s="9">
        <f t="shared" si="59"/>
        <v>39.192097333725442</v>
      </c>
      <c r="R38" s="9">
        <f t="shared" si="59"/>
        <v>38.243771153241489</v>
      </c>
      <c r="S38" s="9">
        <f t="shared" si="59"/>
        <v>40.127393747209354</v>
      </c>
      <c r="T38" s="9">
        <f t="shared" si="59"/>
        <v>41.203976606381751</v>
      </c>
      <c r="U38" s="9">
        <f t="shared" si="59"/>
        <v>41.92764316326528</v>
      </c>
      <c r="V38" s="9">
        <f t="shared" si="59"/>
        <v>41.389562899747652</v>
      </c>
      <c r="W38" s="9">
        <f t="shared" si="59"/>
        <v>41.399925680028716</v>
      </c>
      <c r="X38" s="9">
        <f t="shared" si="59"/>
        <v>42.034673768533217</v>
      </c>
      <c r="Y38" s="9">
        <f t="shared" si="59"/>
        <v>42.901809529487437</v>
      </c>
      <c r="Z38" s="9">
        <f t="shared" si="59"/>
        <v>39.608006230400065</v>
      </c>
      <c r="AA38" s="9">
        <f t="shared" si="59"/>
        <v>38.895879079856456</v>
      </c>
      <c r="AB38" s="9">
        <f t="shared" si="59"/>
        <v>38.344794099706689</v>
      </c>
      <c r="AC38" s="9">
        <f t="shared" si="59"/>
        <v>38.086905969128146</v>
      </c>
      <c r="AD38" s="9">
        <f t="shared" si="59"/>
        <v>36.495194839925446</v>
      </c>
      <c r="AE38" s="9">
        <f t="shared" si="59"/>
        <v>38.284407607234463</v>
      </c>
      <c r="AF38" s="9">
        <f t="shared" si="59"/>
        <v>37.437079571810514</v>
      </c>
      <c r="AG38" s="9">
        <f t="shared" si="59"/>
        <v>39.218674816386581</v>
      </c>
      <c r="AH38" s="9">
        <f t="shared" si="59"/>
        <v>38.331311809329236</v>
      </c>
      <c r="AI38" s="9">
        <f t="shared" ref="AI38:AJ38" si="60">AI20/AI13*100</f>
        <v>40.114157660037179</v>
      </c>
      <c r="AJ38" s="9">
        <f t="shared" si="60"/>
        <v>39.745392622129032</v>
      </c>
      <c r="AK38" s="9">
        <f t="shared" ref="AK38:AL38" si="61">AK20/AK13*100</f>
        <v>40.789417454655549</v>
      </c>
      <c r="AL38" s="9">
        <f t="shared" si="61"/>
        <v>38.957876104966068</v>
      </c>
      <c r="AM38" s="9">
        <f t="shared" ref="AM38:AN38" si="62">AM20/AM13*100</f>
        <v>39.345102002398519</v>
      </c>
      <c r="AN38" s="9">
        <f t="shared" si="62"/>
        <v>39.614990415327277</v>
      </c>
      <c r="AO38" s="9">
        <f t="shared" ref="AO38:AP38" si="63">AO20/AO13*100</f>
        <v>39.96375755499718</v>
      </c>
      <c r="AP38" s="9">
        <f t="shared" si="63"/>
        <v>40.68011382862052</v>
      </c>
    </row>
    <row r="39" spans="1:42" x14ac:dyDescent="0.25">
      <c r="A39" s="5" t="s">
        <v>131</v>
      </c>
      <c r="B39" s="9">
        <f t="shared" ref="B39:Q39" si="64">B21/B13*100</f>
        <v>60.764775305712739</v>
      </c>
      <c r="C39" s="9">
        <f t="shared" si="64"/>
        <v>60.810762697432274</v>
      </c>
      <c r="D39" s="9">
        <f t="shared" si="64"/>
        <v>60.093406988377943</v>
      </c>
      <c r="E39" s="9">
        <f t="shared" si="64"/>
        <v>60.502203227133997</v>
      </c>
      <c r="F39" s="9">
        <f t="shared" si="64"/>
        <v>60.116545730416824</v>
      </c>
      <c r="G39" s="9">
        <f t="shared" si="64"/>
        <v>60.296719766269014</v>
      </c>
      <c r="H39" s="9">
        <f t="shared" si="64"/>
        <v>59.975379291319506</v>
      </c>
      <c r="I39" s="9">
        <f t="shared" si="64"/>
        <v>59.517963316245414</v>
      </c>
      <c r="J39" s="9">
        <f t="shared" si="64"/>
        <v>60.498423579649888</v>
      </c>
      <c r="K39" s="9">
        <f t="shared" si="64"/>
        <v>60.425905736268213</v>
      </c>
      <c r="L39" s="9">
        <f t="shared" si="64"/>
        <v>62.277603764277522</v>
      </c>
      <c r="M39" s="9">
        <f t="shared" si="64"/>
        <v>61.946706552438414</v>
      </c>
      <c r="N39" s="9">
        <f t="shared" si="64"/>
        <v>61.738235265143473</v>
      </c>
      <c r="O39" s="9">
        <f t="shared" si="64"/>
        <v>61.836646914367321</v>
      </c>
      <c r="P39" s="9">
        <f t="shared" si="64"/>
        <v>60.961466046087963</v>
      </c>
      <c r="Q39" s="9">
        <f t="shared" si="64"/>
        <v>60.807902666274558</v>
      </c>
      <c r="R39" s="9">
        <f t="shared" ref="R39:S39" si="65">R21/R13*100</f>
        <v>61.756228846758511</v>
      </c>
      <c r="S39" s="9">
        <f t="shared" si="65"/>
        <v>59.872606252790646</v>
      </c>
      <c r="T39" s="9">
        <f t="shared" ref="T39:U39" si="66">T21/T13*100</f>
        <v>58.796023393618256</v>
      </c>
      <c r="U39" s="9">
        <f t="shared" si="66"/>
        <v>58.072356836734727</v>
      </c>
      <c r="V39" s="9">
        <f t="shared" ref="V39:W39" si="67">V21/V13*100</f>
        <v>58.610437100252341</v>
      </c>
      <c r="W39" s="9">
        <f t="shared" si="67"/>
        <v>58.600074319971284</v>
      </c>
      <c r="X39" s="9">
        <f t="shared" ref="X39:Y39" si="68">X21/X13*100</f>
        <v>57.965326231466783</v>
      </c>
      <c r="Y39" s="9">
        <f t="shared" si="68"/>
        <v>57.098190470512563</v>
      </c>
      <c r="Z39" s="9">
        <f t="shared" ref="Z39:AB39" si="69">Z21/Z13*100</f>
        <v>60.391993769599935</v>
      </c>
      <c r="AA39" s="9">
        <f t="shared" si="69"/>
        <v>61.104120920143544</v>
      </c>
      <c r="AB39" s="9">
        <f t="shared" si="69"/>
        <v>61.655205900293311</v>
      </c>
      <c r="AC39" s="9">
        <f t="shared" ref="AC39:AF39" si="70">AC21/AC13*100</f>
        <v>61.913094030871861</v>
      </c>
      <c r="AD39" s="9">
        <f t="shared" si="70"/>
        <v>63.504805160074554</v>
      </c>
      <c r="AE39" s="9">
        <f t="shared" si="70"/>
        <v>61.715592392765181</v>
      </c>
      <c r="AF39" s="9">
        <f t="shared" si="70"/>
        <v>62.562920428189493</v>
      </c>
      <c r="AG39" s="9">
        <f t="shared" ref="AG39:AH39" si="71">AG21/AG13*100</f>
        <v>60.781325183613419</v>
      </c>
      <c r="AH39" s="9">
        <f t="shared" si="71"/>
        <v>61.668688190670764</v>
      </c>
      <c r="AI39" s="9">
        <f t="shared" ref="AI39:AJ39" si="72">AI21/AI13*100</f>
        <v>59.885842339962828</v>
      </c>
      <c r="AJ39" s="9">
        <f t="shared" si="72"/>
        <v>60.254607377870961</v>
      </c>
      <c r="AK39" s="9">
        <f t="shared" ref="AK39:AL39" si="73">AK21/AK13*100</f>
        <v>59.210582545344813</v>
      </c>
      <c r="AL39" s="9">
        <f t="shared" si="73"/>
        <v>61.042123895033917</v>
      </c>
      <c r="AM39" s="9">
        <f t="shared" ref="AM39:AN39" si="74">AM21/AM13*100</f>
        <v>60.654897997601473</v>
      </c>
      <c r="AN39" s="9">
        <f t="shared" si="74"/>
        <v>60.385009584672709</v>
      </c>
      <c r="AO39" s="9">
        <f t="shared" ref="AO39:AP39" si="75">AO21/AO13*100</f>
        <v>60.03624244500282</v>
      </c>
      <c r="AP39" s="9">
        <f t="shared" si="75"/>
        <v>59.319886171379487</v>
      </c>
    </row>
    <row r="40" spans="1:42" ht="16.5" x14ac:dyDescent="0.25">
      <c r="A40" s="5" t="s">
        <v>136</v>
      </c>
      <c r="B40" s="9">
        <f t="shared" ref="B40:Q40" si="76">B22/B12*100</f>
        <v>6.554915487010998</v>
      </c>
      <c r="C40" s="9">
        <f t="shared" si="76"/>
        <v>5.7503414911230433</v>
      </c>
      <c r="D40" s="9">
        <f t="shared" si="76"/>
        <v>5.2068667254189513</v>
      </c>
      <c r="E40" s="9">
        <f t="shared" si="76"/>
        <v>5.6468037639698654</v>
      </c>
      <c r="F40" s="9">
        <f t="shared" si="76"/>
        <v>5.4211051765407969</v>
      </c>
      <c r="G40" s="9">
        <f t="shared" si="76"/>
        <v>4.6028563811226135</v>
      </c>
      <c r="H40" s="9">
        <f t="shared" si="76"/>
        <v>5.5055457236664305</v>
      </c>
      <c r="I40" s="9">
        <f t="shared" si="76"/>
        <v>4.9702141155495143</v>
      </c>
      <c r="J40" s="9">
        <f t="shared" si="76"/>
        <v>4.5588590972690382</v>
      </c>
      <c r="K40" s="9">
        <f t="shared" si="76"/>
        <v>4.1078500675386733</v>
      </c>
      <c r="L40" s="9">
        <f t="shared" si="76"/>
        <v>4.6155549358568182</v>
      </c>
      <c r="M40" s="9">
        <f t="shared" si="76"/>
        <v>3.8125124377897426</v>
      </c>
      <c r="N40" s="9">
        <f t="shared" si="76"/>
        <v>3.7918819425518064</v>
      </c>
      <c r="O40" s="9">
        <f t="shared" si="76"/>
        <v>3.5827190418206394</v>
      </c>
      <c r="P40" s="9">
        <f t="shared" si="76"/>
        <v>3.3023492203889422</v>
      </c>
      <c r="Q40" s="9">
        <f t="shared" si="76"/>
        <v>3.4519765595891498</v>
      </c>
      <c r="R40" s="9">
        <f t="shared" ref="R40:S40" si="77">R22/R12*100</f>
        <v>3.6620398267717174</v>
      </c>
      <c r="S40" s="9">
        <f t="shared" si="77"/>
        <v>3.4979903549826461</v>
      </c>
      <c r="T40" s="9">
        <f t="shared" ref="T40:U40" si="78">T22/T12*100</f>
        <v>3.6921608042592986</v>
      </c>
      <c r="U40" s="9">
        <f t="shared" si="78"/>
        <v>4.2215228062956776</v>
      </c>
      <c r="V40" s="9">
        <f t="shared" ref="V40:W40" si="79">V22/V12*100</f>
        <v>4.0776047065020311</v>
      </c>
      <c r="W40" s="9">
        <f t="shared" si="79"/>
        <v>3.7617895417094025</v>
      </c>
      <c r="X40" s="9">
        <f t="shared" ref="X40:Y40" si="80">X22/X12*100</f>
        <v>3.5363631234600215</v>
      </c>
      <c r="Y40" s="9">
        <f t="shared" si="80"/>
        <v>2.3852663937985943</v>
      </c>
      <c r="Z40" s="9">
        <f t="shared" ref="Z40:AB40" si="81">Z22/Z12*100</f>
        <v>4.7623059268244257</v>
      </c>
      <c r="AA40" s="9">
        <f t="shared" si="81"/>
        <v>4.943676271071344</v>
      </c>
      <c r="AB40" s="9">
        <f t="shared" si="81"/>
        <v>4.5661980108459055</v>
      </c>
      <c r="AC40" s="9">
        <f t="shared" ref="AC40:AF40" si="82">AC22/AC12*100</f>
        <v>4.0815056998549277</v>
      </c>
      <c r="AD40" s="9">
        <f t="shared" si="82"/>
        <v>3.51936101852433</v>
      </c>
      <c r="AE40" s="9">
        <f t="shared" si="82"/>
        <v>3.5492084094795531</v>
      </c>
      <c r="AF40" s="9">
        <f t="shared" si="82"/>
        <v>4.0862021051280166</v>
      </c>
      <c r="AG40" s="9">
        <f t="shared" ref="AG40:AH40" si="83">AG22/AG12*100</f>
        <v>3.0095048534139908</v>
      </c>
      <c r="AH40" s="9">
        <f t="shared" si="83"/>
        <v>2.691080207997242</v>
      </c>
      <c r="AI40" s="9">
        <f t="shared" ref="AI40:AJ40" si="84">AI22/AI12*100</f>
        <v>2.8615996339732868</v>
      </c>
      <c r="AJ40" s="9">
        <f t="shared" si="84"/>
        <v>3.4384071978563657</v>
      </c>
      <c r="AK40" s="9">
        <f t="shared" ref="AK40:AL40" si="85">AK22/AK12*100</f>
        <v>3.4542388187996225</v>
      </c>
      <c r="AL40" s="9">
        <f t="shared" si="85"/>
        <v>3.2141922269512473</v>
      </c>
      <c r="AM40" s="9">
        <f t="shared" ref="AM40:AN40" si="86">AM22/AM12*100</f>
        <v>2.9911320530318046</v>
      </c>
      <c r="AN40" s="9">
        <f t="shared" si="86"/>
        <v>3.2796496851915458</v>
      </c>
      <c r="AO40" s="9">
        <f t="shared" ref="AO40:AP40" si="87">AO22/AO12*100</f>
        <v>3.0581446653921529</v>
      </c>
      <c r="AP40" s="9">
        <f t="shared" si="87"/>
        <v>2.9516339220125163</v>
      </c>
    </row>
    <row r="41" spans="1:42" x14ac:dyDescent="0.25">
      <c r="A41" s="12" t="s">
        <v>1</v>
      </c>
      <c r="B41" s="15">
        <f t="shared" ref="B41:Q41" si="88">B23/B12*100</f>
        <v>5.5757167226801254</v>
      </c>
      <c r="C41" s="15">
        <f t="shared" si="88"/>
        <v>4.9896683162999871</v>
      </c>
      <c r="D41" s="15">
        <f t="shared" si="88"/>
        <v>4.6413450371069009</v>
      </c>
      <c r="E41" s="15">
        <f t="shared" si="88"/>
        <v>4.9598692023471109</v>
      </c>
      <c r="F41" s="15">
        <f t="shared" si="88"/>
        <v>4.6985036266080735</v>
      </c>
      <c r="G41" s="15">
        <f t="shared" si="88"/>
        <v>3.9972427792995071</v>
      </c>
      <c r="H41" s="15">
        <f t="shared" si="88"/>
        <v>4.8271652785844816</v>
      </c>
      <c r="I41" s="15">
        <f t="shared" si="88"/>
        <v>4.4472221872843987</v>
      </c>
      <c r="J41" s="15">
        <f t="shared" si="88"/>
        <v>3.9990617736777985</v>
      </c>
      <c r="K41" s="15">
        <f t="shared" si="88"/>
        <v>3.5199100601788436</v>
      </c>
      <c r="L41" s="15">
        <f t="shared" si="88"/>
        <v>4.1057400497127299</v>
      </c>
      <c r="M41" s="15">
        <f t="shared" si="88"/>
        <v>3.4040315653836277</v>
      </c>
      <c r="N41" s="15">
        <f t="shared" si="88"/>
        <v>3.2700677435189029</v>
      </c>
      <c r="O41" s="15">
        <f t="shared" si="88"/>
        <v>3.1710577211141122</v>
      </c>
      <c r="P41" s="15">
        <f t="shared" si="88"/>
        <v>2.8589995892572668</v>
      </c>
      <c r="Q41" s="15">
        <f t="shared" si="88"/>
        <v>3.0746937179413627</v>
      </c>
      <c r="R41" s="15">
        <f t="shared" ref="R41:S41" si="89">R23/R12*100</f>
        <v>3.1578503738814696</v>
      </c>
      <c r="S41" s="15">
        <f t="shared" si="89"/>
        <v>2.9369439718913952</v>
      </c>
      <c r="T41" s="15">
        <f t="shared" ref="T41:U41" si="90">T23/T12*100</f>
        <v>3.2128225606556171</v>
      </c>
      <c r="U41" s="15">
        <f t="shared" si="90"/>
        <v>3.6571597303211849</v>
      </c>
      <c r="V41" s="15">
        <f t="shared" ref="V41:W41" si="91">V23/V12*100</f>
        <v>3.5898279247765577</v>
      </c>
      <c r="W41" s="15">
        <f t="shared" si="91"/>
        <v>3.2062443211046081</v>
      </c>
      <c r="X41" s="15">
        <f t="shared" ref="X41:Y41" si="92">X23/X12*100</f>
        <v>3.0341654413311323</v>
      </c>
      <c r="Y41" s="15">
        <f t="shared" si="92"/>
        <v>2.0721722011996833</v>
      </c>
      <c r="Z41" s="15">
        <f t="shared" ref="Z41:AB41" si="93">Z23/Z12*100</f>
        <v>4.0648638944152982</v>
      </c>
      <c r="AA41" s="15">
        <f t="shared" si="93"/>
        <v>4.234275257441138</v>
      </c>
      <c r="AB41" s="15">
        <f t="shared" si="93"/>
        <v>3.9112479812340735</v>
      </c>
      <c r="AC41" s="15">
        <f t="shared" ref="AC41:AF41" si="94">AC23/AC12*100</f>
        <v>3.4061384436407582</v>
      </c>
      <c r="AD41" s="15">
        <f t="shared" si="94"/>
        <v>2.9555725194927898</v>
      </c>
      <c r="AE41" s="15">
        <f t="shared" si="94"/>
        <v>2.8873588873150524</v>
      </c>
      <c r="AF41" s="15">
        <f t="shared" si="94"/>
        <v>3.3343180017158809</v>
      </c>
      <c r="AG41" s="15">
        <f t="shared" ref="AG41:AH41" si="95">AG23/AG12*100</f>
        <v>2.7015720551531919</v>
      </c>
      <c r="AH41" s="15">
        <f t="shared" si="95"/>
        <v>2.0480075344558233</v>
      </c>
      <c r="AI41" s="15">
        <f t="shared" ref="AI41:AJ41" si="96">AI23/AI12*100</f>
        <v>2.2688761245900597</v>
      </c>
      <c r="AJ41" s="15">
        <f t="shared" si="96"/>
        <v>3.0983202972832169</v>
      </c>
      <c r="AK41" s="15">
        <f t="shared" ref="AK41:AL41" si="97">AK23/AK12*100</f>
        <v>3.1098388483629873</v>
      </c>
      <c r="AL41" s="15">
        <f t="shared" si="97"/>
        <v>2.6087927993423032</v>
      </c>
      <c r="AM41" s="15">
        <f t="shared" ref="AM41:AN41" si="98">AM23/AM12*100</f>
        <v>2.439896425382166</v>
      </c>
      <c r="AN41" s="15">
        <f t="shared" si="98"/>
        <v>2.714853073672467</v>
      </c>
      <c r="AO41" s="15">
        <f t="shared" ref="AO41:AP41" si="99">AO23/AO12*100</f>
        <v>2.3940336970575959</v>
      </c>
      <c r="AP41" s="15">
        <f t="shared" si="99"/>
        <v>2.5243198800861917</v>
      </c>
    </row>
    <row r="42" spans="1:42" x14ac:dyDescent="0.25">
      <c r="A42" s="12" t="s">
        <v>2</v>
      </c>
      <c r="B42" s="15">
        <f t="shared" ref="B42:Q42" si="100">B24/B12*100</f>
        <v>0.97919876433088038</v>
      </c>
      <c r="C42" s="15">
        <f t="shared" si="100"/>
        <v>0.76067317482306385</v>
      </c>
      <c r="D42" s="15">
        <f t="shared" si="100"/>
        <v>0.56552168831207617</v>
      </c>
      <c r="E42" s="15">
        <f t="shared" si="100"/>
        <v>0.686934561622769</v>
      </c>
      <c r="F42" s="15">
        <f t="shared" si="100"/>
        <v>0.72260154993273407</v>
      </c>
      <c r="G42" s="15">
        <f t="shared" si="100"/>
        <v>0.60561360182310275</v>
      </c>
      <c r="H42" s="15">
        <f t="shared" si="100"/>
        <v>0.67838044508195583</v>
      </c>
      <c r="I42" s="15">
        <f t="shared" si="100"/>
        <v>0.52299192826511887</v>
      </c>
      <c r="J42" s="15">
        <f t="shared" si="100"/>
        <v>0.55979732359121348</v>
      </c>
      <c r="K42" s="15">
        <f t="shared" si="100"/>
        <v>0.58794000735984742</v>
      </c>
      <c r="L42" s="15">
        <f t="shared" si="100"/>
        <v>0.50981488614406201</v>
      </c>
      <c r="M42" s="15">
        <f t="shared" si="100"/>
        <v>0.40848087240611458</v>
      </c>
      <c r="N42" s="15">
        <f t="shared" si="100"/>
        <v>0.52181419903291792</v>
      </c>
      <c r="O42" s="15">
        <f t="shared" si="100"/>
        <v>0.41166132070652717</v>
      </c>
      <c r="P42" s="15">
        <f t="shared" si="100"/>
        <v>0.44334963113167208</v>
      </c>
      <c r="Q42" s="15">
        <f t="shared" si="100"/>
        <v>0.37728284164778669</v>
      </c>
      <c r="R42" s="15">
        <f t="shared" ref="R42:S42" si="101">R24/R12*100</f>
        <v>0.50418945289025818</v>
      </c>
      <c r="S42" s="15">
        <f t="shared" si="101"/>
        <v>0.56104638309124721</v>
      </c>
      <c r="T42" s="15">
        <f t="shared" ref="T42:U42" si="102">T24/T12*100</f>
        <v>0.47933824360369165</v>
      </c>
      <c r="U42" s="15">
        <f t="shared" si="102"/>
        <v>0.56436307597449598</v>
      </c>
      <c r="V42" s="15">
        <f t="shared" ref="V42:W42" si="103">V24/V12*100</f>
        <v>0.4877767817254593</v>
      </c>
      <c r="W42" s="15">
        <f t="shared" si="103"/>
        <v>0.55554522060478451</v>
      </c>
      <c r="X42" s="15">
        <f t="shared" ref="X42:Y42" si="104">X24/X12*100</f>
        <v>0.50219768212889315</v>
      </c>
      <c r="Y42" s="15">
        <f t="shared" si="104"/>
        <v>0.31309419259890919</v>
      </c>
      <c r="Z42" s="15">
        <f t="shared" ref="Z42:AB42" si="105">Z24/Z12*100</f>
        <v>0.69744203240914138</v>
      </c>
      <c r="AA42" s="15">
        <f t="shared" si="105"/>
        <v>0.70940101363020669</v>
      </c>
      <c r="AB42" s="15">
        <f t="shared" si="105"/>
        <v>0.65495002961182502</v>
      </c>
      <c r="AC42" s="15">
        <f t="shared" ref="AC42:AF42" si="106">AC24/AC12*100</f>
        <v>0.67536725621418436</v>
      </c>
      <c r="AD42" s="15">
        <f t="shared" si="106"/>
        <v>0.56378849903154005</v>
      </c>
      <c r="AE42" s="15">
        <f t="shared" si="106"/>
        <v>0.66184952216449766</v>
      </c>
      <c r="AF42" s="15">
        <f t="shared" si="106"/>
        <v>0.7518841034121182</v>
      </c>
      <c r="AG42" s="15">
        <f t="shared" ref="AG42:AH42" si="107">AG24/AG12*100</f>
        <v>0.30793279826079767</v>
      </c>
      <c r="AH42" s="15">
        <f t="shared" si="107"/>
        <v>0.64307267354141839</v>
      </c>
      <c r="AI42" s="15">
        <f t="shared" ref="AI42:AJ42" si="108">AI24/AI12*100</f>
        <v>0.59272350938322349</v>
      </c>
      <c r="AJ42" s="15">
        <f t="shared" si="108"/>
        <v>0.34008690057314589</v>
      </c>
      <c r="AK42" s="15">
        <f t="shared" ref="AK42:AL42" si="109">AK24/AK12*100</f>
        <v>0.34439997043663489</v>
      </c>
      <c r="AL42" s="15">
        <f t="shared" si="109"/>
        <v>0.60539942760894416</v>
      </c>
      <c r="AM42" s="15">
        <f t="shared" ref="AM42:AN42" si="110">AM24/AM12*100</f>
        <v>0.55123562764963829</v>
      </c>
      <c r="AN42" s="15">
        <f t="shared" si="110"/>
        <v>0.56479661151907923</v>
      </c>
      <c r="AO42" s="15">
        <f t="shared" ref="AO42:AP42" si="111">AO24/AO12*100</f>
        <v>0.66411096833456063</v>
      </c>
      <c r="AP42" s="15">
        <f t="shared" si="111"/>
        <v>0.42731404192632472</v>
      </c>
    </row>
    <row r="43" spans="1:42" ht="16.5" x14ac:dyDescent="0.25">
      <c r="A43" s="5" t="s">
        <v>137</v>
      </c>
      <c r="B43" s="9">
        <f t="shared" ref="B43:Q43" si="112">(B14+B22)/B12*100</f>
        <v>13.401725530542178</v>
      </c>
      <c r="C43" s="9">
        <f t="shared" si="112"/>
        <v>12.846023977909072</v>
      </c>
      <c r="D43" s="9">
        <f t="shared" si="112"/>
        <v>11.11296064974643</v>
      </c>
      <c r="E43" s="9">
        <f t="shared" si="112"/>
        <v>11.483482696783989</v>
      </c>
      <c r="F43" s="9">
        <f t="shared" si="112"/>
        <v>10.99258259585743</v>
      </c>
      <c r="G43" s="9">
        <f t="shared" si="112"/>
        <v>10.122524021282299</v>
      </c>
      <c r="H43" s="9">
        <f t="shared" si="112"/>
        <v>10.236179010581006</v>
      </c>
      <c r="I43" s="9">
        <f t="shared" si="112"/>
        <v>9.8636630257257902</v>
      </c>
      <c r="J43" s="9">
        <f t="shared" si="112"/>
        <v>9.5091574965086458</v>
      </c>
      <c r="K43" s="9">
        <f t="shared" si="112"/>
        <v>8.8866685933884728</v>
      </c>
      <c r="L43" s="9">
        <f t="shared" si="112"/>
        <v>9.8402195062002384</v>
      </c>
      <c r="M43" s="9">
        <f t="shared" si="112"/>
        <v>8.3285912204620836</v>
      </c>
      <c r="N43" s="9">
        <f t="shared" si="112"/>
        <v>7.1781045186593051</v>
      </c>
      <c r="O43" s="9">
        <f t="shared" si="112"/>
        <v>6.7755614707134111</v>
      </c>
      <c r="P43" s="9">
        <f t="shared" si="112"/>
        <v>7.1371646906525461</v>
      </c>
      <c r="Q43" s="9">
        <f t="shared" si="112"/>
        <v>8.5748295480447059</v>
      </c>
      <c r="R43" s="9">
        <f t="shared" ref="R43:S43" si="113">(R14+R22)/R12*100</f>
        <v>7.9023327684614095</v>
      </c>
      <c r="S43" s="9">
        <f t="shared" si="113"/>
        <v>7.3308835648110113</v>
      </c>
      <c r="T43" s="9">
        <f t="shared" ref="T43:U43" si="114">(T14+T22)/T12*100</f>
        <v>8.461676671793521</v>
      </c>
      <c r="U43" s="9">
        <f t="shared" si="114"/>
        <v>9.071743224225246</v>
      </c>
      <c r="V43" s="9">
        <f t="shared" ref="V43:W43" si="115">(V14+V22)/V12*100</f>
        <v>8.9994300684700086</v>
      </c>
      <c r="W43" s="9">
        <f t="shared" si="115"/>
        <v>7.6863068179742244</v>
      </c>
      <c r="X43" s="9">
        <f t="shared" ref="X43:Y43" si="116">(X14+X22)/X12*100</f>
        <v>8.228794186961947</v>
      </c>
      <c r="Y43" s="9">
        <f t="shared" si="116"/>
        <v>5.201515086137368</v>
      </c>
      <c r="Z43" s="9">
        <f t="shared" ref="Z43:AB43" si="117">(Z14+Z22)/Z12*100</f>
        <v>9.1703422365456202</v>
      </c>
      <c r="AA43" s="9">
        <f t="shared" si="117"/>
        <v>8.6714041296653903</v>
      </c>
      <c r="AB43" s="9">
        <f t="shared" si="117"/>
        <v>8.9534037568851303</v>
      </c>
      <c r="AC43" s="9">
        <f t="shared" ref="AC43:AF43" si="118">(AC14+AC22)/AC12*100</f>
        <v>8.0356573817276313</v>
      </c>
      <c r="AD43" s="9">
        <f t="shared" si="118"/>
        <v>7.4203082713543393</v>
      </c>
      <c r="AE43" s="9">
        <f t="shared" si="118"/>
        <v>7.1722599024966156</v>
      </c>
      <c r="AF43" s="9">
        <f t="shared" si="118"/>
        <v>6.6805565958264328</v>
      </c>
      <c r="AG43" s="9">
        <f t="shared" ref="AG43:AH43" si="119">(AG14+AG22)/AG12*100</f>
        <v>5.6835144432498881</v>
      </c>
      <c r="AH43" s="9">
        <f t="shared" si="119"/>
        <v>4.996598625503168</v>
      </c>
      <c r="AI43" s="9">
        <f t="shared" ref="AI43:AJ43" si="120">(AI14+AI22)/AI12*100</f>
        <v>5.216419289070279</v>
      </c>
      <c r="AJ43" s="9">
        <f t="shared" si="120"/>
        <v>5.7995051112468889</v>
      </c>
      <c r="AK43" s="9">
        <f t="shared" ref="AK43:AL43" si="121">(AK14+AK22)/AK12*100</f>
        <v>5.6740643816616094</v>
      </c>
      <c r="AL43" s="9">
        <f t="shared" si="121"/>
        <v>5.4237354562258542</v>
      </c>
      <c r="AM43" s="9">
        <f t="shared" ref="AM43:AN43" si="122">(AM14+AM22)/AM12*100</f>
        <v>4.6308344265284491</v>
      </c>
      <c r="AN43" s="9">
        <f t="shared" si="122"/>
        <v>5.7571237929729211</v>
      </c>
      <c r="AO43" s="9">
        <f t="shared" ref="AO43:AP43" si="123">(AO14+AO22)/AO12*100</f>
        <v>5.3450669382173244</v>
      </c>
      <c r="AP43" s="9">
        <f t="shared" si="123"/>
        <v>4.8841650418149332</v>
      </c>
    </row>
    <row r="44" spans="1:42" ht="16.5" x14ac:dyDescent="0.25">
      <c r="A44" s="5" t="s">
        <v>138</v>
      </c>
      <c r="B44" s="9">
        <f t="shared" ref="B44:Q44" si="124">(B22+B25)/(B12+B25)*100</f>
        <v>12.146598282542975</v>
      </c>
      <c r="C44" s="9">
        <f t="shared" si="124"/>
        <v>9.8086081995412666</v>
      </c>
      <c r="D44" s="9">
        <f t="shared" si="124"/>
        <v>9.2302637559806282</v>
      </c>
      <c r="E44" s="9">
        <f t="shared" si="124"/>
        <v>9.9608421676201786</v>
      </c>
      <c r="F44" s="9">
        <f t="shared" si="124"/>
        <v>9.9248129087411563</v>
      </c>
      <c r="G44" s="9">
        <f t="shared" si="124"/>
        <v>9.3879210199258978</v>
      </c>
      <c r="H44" s="9">
        <f t="shared" si="124"/>
        <v>9.7885014166958531</v>
      </c>
      <c r="I44" s="9">
        <f t="shared" si="124"/>
        <v>8.7970668633793778</v>
      </c>
      <c r="J44" s="9">
        <f t="shared" si="124"/>
        <v>8.432445036264534</v>
      </c>
      <c r="K44" s="9">
        <f t="shared" si="124"/>
        <v>8.556418717762325</v>
      </c>
      <c r="L44" s="9">
        <f t="shared" si="124"/>
        <v>8.7913283440364403</v>
      </c>
      <c r="M44" s="9">
        <f t="shared" si="124"/>
        <v>8.5131657492342541</v>
      </c>
      <c r="N44" s="9">
        <f t="shared" si="124"/>
        <v>8.3602846519369436</v>
      </c>
      <c r="O44" s="9">
        <f t="shared" si="124"/>
        <v>7.6869395792991551</v>
      </c>
      <c r="P44" s="9">
        <f t="shared" si="124"/>
        <v>6.6872303191153284</v>
      </c>
      <c r="Q44" s="9">
        <f t="shared" si="124"/>
        <v>6.4947493206847691</v>
      </c>
      <c r="R44" s="9">
        <f t="shared" ref="R44:S44" si="125">(R22+R25)/(R12+R25)*100</f>
        <v>6.6227018046781145</v>
      </c>
      <c r="S44" s="9">
        <f t="shared" si="125"/>
        <v>6.2282939829171751</v>
      </c>
      <c r="T44" s="9">
        <f t="shared" ref="T44:U44" si="126">(T22+T25)/(T12+T25)*100</f>
        <v>6.1457328024045683</v>
      </c>
      <c r="U44" s="9">
        <f t="shared" si="126"/>
        <v>6.8340194690027616</v>
      </c>
      <c r="V44" s="9">
        <f t="shared" ref="V44:W44" si="127">(V22+V25)/(V12+V25)*100</f>
        <v>6.620591316100902</v>
      </c>
      <c r="W44" s="9">
        <f t="shared" si="127"/>
        <v>5.7049740111985283</v>
      </c>
      <c r="X44" s="9">
        <f t="shared" ref="X44:Y44" si="128">(X22+X25)/(X12+X25)*100</f>
        <v>7.3191671828999381</v>
      </c>
      <c r="Y44" s="9">
        <f t="shared" si="128"/>
        <v>10.942081843081466</v>
      </c>
      <c r="Z44" s="9">
        <f t="shared" ref="Z44:AB44" si="129">(Z22+Z25)/(Z12+Z25)*100</f>
        <v>10.230832115170362</v>
      </c>
      <c r="AA44" s="9">
        <f t="shared" si="129"/>
        <v>9.1194165420024795</v>
      </c>
      <c r="AB44" s="9">
        <f t="shared" si="129"/>
        <v>8.6711311127356421</v>
      </c>
      <c r="AC44" s="9">
        <f t="shared" ref="AC44:AF44" si="130">(AC22+AC25)/(AC12+AC25)*100</f>
        <v>8.3781559806087529</v>
      </c>
      <c r="AD44" s="9">
        <f t="shared" si="130"/>
        <v>7.8237597419833742</v>
      </c>
      <c r="AE44" s="9">
        <f t="shared" si="130"/>
        <v>7.2653423373074313</v>
      </c>
      <c r="AF44" s="9">
        <f t="shared" si="130"/>
        <v>7.0694180684382406</v>
      </c>
      <c r="AG44" s="9">
        <f t="shared" ref="AG44:AH44" si="131">(AG22+AG25)/(AG12+AG25)*100</f>
        <v>6.0101550179264542</v>
      </c>
      <c r="AH44" s="9">
        <f t="shared" si="131"/>
        <v>6.2765109342112773</v>
      </c>
      <c r="AI44" s="9">
        <f t="shared" ref="AI44:AJ44" si="132">(AI22+AI25)/(AI12+AI25)*100</f>
        <v>5.6261844464929904</v>
      </c>
      <c r="AJ44" s="9">
        <f t="shared" si="132"/>
        <v>6.8337342617666952</v>
      </c>
      <c r="AK44" s="9">
        <f t="shared" ref="AK44:AL44" si="133">(AK22+AK25)/(AK12+AK25)*100</f>
        <v>7.0437970506532857</v>
      </c>
      <c r="AL44" s="9">
        <f t="shared" si="133"/>
        <v>6.734347597822314</v>
      </c>
      <c r="AM44" s="9">
        <f t="shared" ref="AM44:AN44" si="134">(AM22+AM25)/(AM12+AM25)*100</f>
        <v>5.9836168225044091</v>
      </c>
      <c r="AN44" s="9">
        <f t="shared" si="134"/>
        <v>6.2375220306224932</v>
      </c>
      <c r="AO44" s="9">
        <f t="shared" ref="AO44:AP44" si="135">(AO22+AO25)/(AO12+AO25)*100</f>
        <v>6.1131440931463503</v>
      </c>
      <c r="AP44" s="9">
        <f t="shared" si="135"/>
        <v>5.2643817813205134</v>
      </c>
    </row>
    <row r="45" spans="1:42" ht="16.5" x14ac:dyDescent="0.25">
      <c r="A45" s="5" t="s">
        <v>139</v>
      </c>
      <c r="B45" s="9">
        <f t="shared" ref="B45:Q45" si="136">(B14+B22+B25)/(B12+B25)*100</f>
        <v>18.583700419829313</v>
      </c>
      <c r="C45" s="9">
        <f t="shared" si="136"/>
        <v>16.598759902818749</v>
      </c>
      <c r="D45" s="9">
        <f t="shared" si="136"/>
        <v>14.885679599138173</v>
      </c>
      <c r="E45" s="9">
        <f t="shared" si="136"/>
        <v>15.530655132238074</v>
      </c>
      <c r="F45" s="9">
        <f t="shared" si="136"/>
        <v>15.230984775693349</v>
      </c>
      <c r="G45" s="9">
        <f t="shared" si="136"/>
        <v>14.630725376333675</v>
      </c>
      <c r="H45" s="9">
        <f t="shared" si="136"/>
        <v>14.304719022574005</v>
      </c>
      <c r="I45" s="9">
        <f t="shared" si="136"/>
        <v>13.493456417544442</v>
      </c>
      <c r="J45" s="9">
        <f t="shared" si="136"/>
        <v>13.181830012930234</v>
      </c>
      <c r="K45" s="9">
        <f t="shared" si="136"/>
        <v>13.113541283158881</v>
      </c>
      <c r="L45" s="9">
        <f t="shared" si="136"/>
        <v>13.78726573182062</v>
      </c>
      <c r="M45" s="9">
        <f t="shared" si="136"/>
        <v>12.808545133029137</v>
      </c>
      <c r="N45" s="9">
        <f t="shared" si="136"/>
        <v>11.585713849027991</v>
      </c>
      <c r="O45" s="9">
        <f t="shared" si="136"/>
        <v>10.743871418934816</v>
      </c>
      <c r="P45" s="9">
        <f t="shared" si="136"/>
        <v>10.387808873613697</v>
      </c>
      <c r="Q45" s="9">
        <f t="shared" si="136"/>
        <v>11.456152317965824</v>
      </c>
      <c r="R45" s="9">
        <f t="shared" ref="R45:S45" si="137">(R14+R22+R25)/(R12+R25)*100</f>
        <v>10.732681897049931</v>
      </c>
      <c r="S45" s="9">
        <f t="shared" si="137"/>
        <v>9.9527442465853984</v>
      </c>
      <c r="T45" s="9">
        <f t="shared" ref="T45:U45" si="138">(T14+T22+T25)/(T12+T25)*100</f>
        <v>10.793738825309143</v>
      </c>
      <c r="U45" s="9">
        <f t="shared" si="138"/>
        <v>11.551943101407037</v>
      </c>
      <c r="V45" s="9">
        <f t="shared" ref="V45:W45" si="139">(V14+V22+V25)/(V12+V25)*100</f>
        <v>11.411934782240772</v>
      </c>
      <c r="W45" s="9">
        <f t="shared" si="139"/>
        <v>9.5502497784497908</v>
      </c>
      <c r="X45" s="9">
        <f t="shared" ref="X45:Y45" si="140">(X14+X22+X25)/(X12+X25)*100</f>
        <v>11.827585411613398</v>
      </c>
      <c r="Y45" s="9">
        <f t="shared" si="140"/>
        <v>13.511460832155525</v>
      </c>
      <c r="Z45" s="9">
        <f t="shared" ref="Z45:AB45" si="141">(Z14+Z22+Z25)/(Z12+Z25)*100</f>
        <v>14.385760007751921</v>
      </c>
      <c r="AA45" s="9">
        <f t="shared" si="141"/>
        <v>12.683388611106997</v>
      </c>
      <c r="AB45" s="9">
        <f t="shared" si="141"/>
        <v>12.869628186204491</v>
      </c>
      <c r="AC45" s="9">
        <f t="shared" ref="AC45:AF45" si="142">(AC14+AC22+AC25)/(AC12+AC25)*100</f>
        <v>12.155182207604128</v>
      </c>
      <c r="AD45" s="9">
        <f t="shared" si="142"/>
        <v>11.550669669266789</v>
      </c>
      <c r="AE45" s="9">
        <f t="shared" si="142"/>
        <v>10.748801978837903</v>
      </c>
      <c r="AF45" s="9">
        <f t="shared" si="142"/>
        <v>9.5830801050684737</v>
      </c>
      <c r="AG45" s="9">
        <f t="shared" ref="AG45:AH45" si="143">(AG14+AG22+AG25)/(AG12+AG25)*100</f>
        <v>8.6014372507824497</v>
      </c>
      <c r="AH45" s="9">
        <f t="shared" si="143"/>
        <v>8.497080545465451</v>
      </c>
      <c r="AI45" s="9">
        <f t="shared" ref="AI45:AJ45" si="144">(AI14+AI22+AI25)/(AI12+AI25)*100</f>
        <v>7.9139853054169622</v>
      </c>
      <c r="AJ45" s="9">
        <f t="shared" si="144"/>
        <v>9.1118105574183392</v>
      </c>
      <c r="AK45" s="9">
        <f t="shared" ref="AK45:AL45" si="145">(AK14+AK22+AK25)/(AK12+AK25)*100</f>
        <v>9.1810898018727674</v>
      </c>
      <c r="AL45" s="9">
        <f t="shared" si="145"/>
        <v>8.863528471864619</v>
      </c>
      <c r="AM45" s="9">
        <f t="shared" ref="AM45:AN45" si="146">(AM14+AM22+AM25)/(AM12+AM25)*100</f>
        <v>7.572738414233358</v>
      </c>
      <c r="AN45" s="9">
        <f t="shared" si="146"/>
        <v>8.6392307785175966</v>
      </c>
      <c r="AO45" s="9">
        <f t="shared" ref="AO45:AP45" si="147">(AO14+AO22+AO25)/(AO12+AO25)*100</f>
        <v>8.3279969155707203</v>
      </c>
      <c r="AP45" s="9">
        <f t="shared" si="147"/>
        <v>7.1508589860392133</v>
      </c>
    </row>
    <row r="46" spans="1:42" x14ac:dyDescent="0.25">
      <c r="A46" s="5" t="s">
        <v>26</v>
      </c>
      <c r="B46" s="9">
        <f t="shared" ref="B46:Q46" si="148">B28/B11*100</f>
        <v>24.114400151281139</v>
      </c>
      <c r="C46" s="9">
        <f t="shared" si="148"/>
        <v>23.127485313283177</v>
      </c>
      <c r="D46" s="9">
        <f t="shared" si="148"/>
        <v>23.330297611799786</v>
      </c>
      <c r="E46" s="9">
        <f t="shared" si="148"/>
        <v>24.126541202201139</v>
      </c>
      <c r="F46" s="9">
        <f t="shared" si="148"/>
        <v>23.7411500717017</v>
      </c>
      <c r="G46" s="9">
        <f t="shared" si="148"/>
        <v>23.667487710938104</v>
      </c>
      <c r="H46" s="9">
        <f t="shared" si="148"/>
        <v>23.631025297837194</v>
      </c>
      <c r="I46" s="9">
        <f t="shared" si="148"/>
        <v>22.841736736877568</v>
      </c>
      <c r="J46" s="9">
        <f t="shared" si="148"/>
        <v>23.475607832020248</v>
      </c>
      <c r="K46" s="9">
        <f t="shared" si="148"/>
        <v>23.733619797647563</v>
      </c>
      <c r="L46" s="9">
        <f t="shared" si="148"/>
        <v>23.604205609682669</v>
      </c>
      <c r="M46" s="9">
        <f t="shared" si="148"/>
        <v>23.369312442523043</v>
      </c>
      <c r="N46" s="9">
        <f t="shared" si="148"/>
        <v>24.535242385752028</v>
      </c>
      <c r="O46" s="9">
        <f t="shared" si="148"/>
        <v>24.084159617722936</v>
      </c>
      <c r="P46" s="9">
        <f t="shared" si="148"/>
        <v>23.286664416745392</v>
      </c>
      <c r="Q46" s="9">
        <f t="shared" si="148"/>
        <v>21.85855211876763</v>
      </c>
      <c r="R46" s="9">
        <f t="shared" ref="R46:S46" si="149">R28/R11*100</f>
        <v>21.972698150934182</v>
      </c>
      <c r="S46" s="9">
        <f t="shared" si="149"/>
        <v>21.801553794464215</v>
      </c>
      <c r="T46" s="9">
        <f t="shared" ref="T46:U46" si="150">T28/T11*100</f>
        <v>21.19719830288037</v>
      </c>
      <c r="U46" s="9">
        <f t="shared" si="150"/>
        <v>21.514867796711197</v>
      </c>
      <c r="V46" s="9">
        <f t="shared" ref="V46:W46" si="151">V28/V11*100</f>
        <v>22.112724984439314</v>
      </c>
      <c r="W46" s="9">
        <f t="shared" si="151"/>
        <v>21.485091514300258</v>
      </c>
      <c r="X46" s="9">
        <f t="shared" ref="X46:Y46" si="152">X28/X11*100</f>
        <v>23.6669867131648</v>
      </c>
      <c r="Y46" s="9">
        <f t="shared" si="152"/>
        <v>29.474599934823324</v>
      </c>
      <c r="Z46" s="9">
        <f t="shared" ref="Z46:AB46" si="153">Z28/Z11*100</f>
        <v>25.917195840088585</v>
      </c>
      <c r="AA46" s="9">
        <f t="shared" si="153"/>
        <v>25.125046849705839</v>
      </c>
      <c r="AB46" s="9">
        <f t="shared" si="153"/>
        <v>24.672114593691539</v>
      </c>
      <c r="AC46" s="9">
        <f t="shared" ref="AC46:AF46" si="154">AC28/AC11*100</f>
        <v>24.682334574908371</v>
      </c>
      <c r="AD46" s="9">
        <f t="shared" si="154"/>
        <v>24.232009806871819</v>
      </c>
      <c r="AE46" s="9">
        <f t="shared" si="154"/>
        <v>23.59420769400165</v>
      </c>
      <c r="AF46" s="9">
        <f t="shared" si="154"/>
        <v>23.106974144900786</v>
      </c>
      <c r="AG46" s="9">
        <f t="shared" ref="AG46:AH46" si="155">AG28/AG11*100</f>
        <v>23.048529089919221</v>
      </c>
      <c r="AH46" s="9">
        <f t="shared" si="155"/>
        <v>23.582587637191381</v>
      </c>
      <c r="AI46" s="9">
        <f t="shared" ref="AI46:AJ46" si="156">AI28/AI11*100</f>
        <v>22.991177955182863</v>
      </c>
      <c r="AJ46" s="9">
        <f t="shared" si="156"/>
        <v>23.473933069248616</v>
      </c>
      <c r="AK46" s="9">
        <f t="shared" ref="AK46:AL46" si="157">AK28/AK11*100</f>
        <v>23.793913184861477</v>
      </c>
      <c r="AL46" s="9">
        <f t="shared" si="157"/>
        <v>23.410017314388799</v>
      </c>
      <c r="AM46" s="9">
        <f t="shared" ref="AM46:AN46" si="158">AM28/AM11*100</f>
        <v>22.442662253731271</v>
      </c>
      <c r="AN46" s="9">
        <f t="shared" si="158"/>
        <v>22.09360098301919</v>
      </c>
      <c r="AO46" s="9">
        <f t="shared" ref="AO46:AP46" si="159">AO28/AO11*100</f>
        <v>21.988373720582615</v>
      </c>
      <c r="AP46" s="9">
        <f t="shared" si="159"/>
        <v>21.45282093050707</v>
      </c>
    </row>
    <row r="47" spans="1:42" x14ac:dyDescent="0.25">
      <c r="A47" s="7" t="s">
        <v>49</v>
      </c>
      <c r="B47" s="16">
        <f>B29/(B29+B13)*100</f>
        <v>6.5549154870110131</v>
      </c>
      <c r="C47" s="16">
        <f t="shared" ref="C47:T47" si="160">C29/(C29+C13)*100</f>
        <v>5.7503414911230522</v>
      </c>
      <c r="D47" s="16">
        <f t="shared" si="160"/>
        <v>5.4479770523048607</v>
      </c>
      <c r="E47" s="16">
        <f t="shared" si="160"/>
        <v>5.8227157318634255</v>
      </c>
      <c r="F47" s="16">
        <f t="shared" si="160"/>
        <v>5.681656376421798</v>
      </c>
      <c r="G47" s="16">
        <f t="shared" si="160"/>
        <v>4.8421795883768324</v>
      </c>
      <c r="H47" s="16">
        <f t="shared" si="160"/>
        <v>5.6822110414942442</v>
      </c>
      <c r="I47" s="16">
        <f t="shared" si="160"/>
        <v>5.1213418625872924</v>
      </c>
      <c r="J47" s="16">
        <f t="shared" si="160"/>
        <v>4.8503164952940683</v>
      </c>
      <c r="K47" s="16">
        <f t="shared" si="160"/>
        <v>4.3219873406795113</v>
      </c>
      <c r="L47" s="16">
        <f t="shared" si="160"/>
        <v>5.1220149220211146</v>
      </c>
      <c r="M47" s="16">
        <f t="shared" si="160"/>
        <v>4.1714059115439639</v>
      </c>
      <c r="N47" s="16">
        <f t="shared" si="160"/>
        <v>4.0442756345087583</v>
      </c>
      <c r="O47" s="16">
        <f t="shared" si="160"/>
        <v>3.8370021072190306</v>
      </c>
      <c r="P47" s="16">
        <f t="shared" si="160"/>
        <v>3.4565723336704295</v>
      </c>
      <c r="Q47" s="16">
        <f t="shared" si="160"/>
        <v>3.7880871154681555</v>
      </c>
      <c r="R47" s="16">
        <f t="shared" si="160"/>
        <v>3.7681937951151192</v>
      </c>
      <c r="S47" s="16">
        <f t="shared" si="160"/>
        <v>3.6798505370774808</v>
      </c>
      <c r="T47" s="16">
        <f t="shared" si="160"/>
        <v>3.8499855550961311</v>
      </c>
      <c r="U47" s="16">
        <f t="shared" ref="U47:W47" si="161">U29/(U29+U13)*100</f>
        <v>4.363973749829448</v>
      </c>
      <c r="V47" s="16">
        <f t="shared" si="161"/>
        <v>4.2780729147604646</v>
      </c>
      <c r="W47" s="16">
        <f t="shared" si="161"/>
        <v>3.8140207733940961</v>
      </c>
      <c r="X47" s="16">
        <f t="shared" ref="X47:Y47" si="162">X29/(X29+X13)*100</f>
        <v>3.9153442657168607</v>
      </c>
      <c r="Y47" s="16">
        <f t="shared" si="162"/>
        <v>2.6100577385341746</v>
      </c>
      <c r="Z47" s="16">
        <f t="shared" ref="Z47:AB47" si="163">Z29/(Z29+Z13)*100</f>
        <v>4.9514327764651185</v>
      </c>
      <c r="AA47" s="16">
        <f t="shared" si="163"/>
        <v>5.0719875295610741</v>
      </c>
      <c r="AB47" s="16">
        <f t="shared" si="163"/>
        <v>5.1515511663324176</v>
      </c>
      <c r="AC47" s="16">
        <f t="shared" ref="AC47:AF47" si="164">AC29/(AC29+AC13)*100</f>
        <v>4.6496544630955396</v>
      </c>
      <c r="AD47" s="16">
        <f t="shared" si="164"/>
        <v>3.8150093717057265</v>
      </c>
      <c r="AE47" s="16">
        <f t="shared" si="164"/>
        <v>3.7822893029967011</v>
      </c>
      <c r="AF47" s="16">
        <f t="shared" si="164"/>
        <v>4.1719002618586636</v>
      </c>
      <c r="AG47" s="16">
        <f t="shared" ref="AG47:AH47" si="165">AG29/(AG29+AG13)*100</f>
        <v>3.1830658888231804</v>
      </c>
      <c r="AH47" s="16">
        <f t="shared" si="165"/>
        <v>2.8728024659127072</v>
      </c>
      <c r="AI47" s="16">
        <f t="shared" ref="AI47:AJ47" si="166">AI29/(AI29+AI13)*100</f>
        <v>2.9738604304188252</v>
      </c>
      <c r="AJ47" s="16">
        <f t="shared" si="166"/>
        <v>3.6784384048688752</v>
      </c>
      <c r="AK47" s="16">
        <f t="shared" ref="AK47:AL47" si="167">AK29/(AK29+AK13)*100</f>
        <v>3.65637305983241</v>
      </c>
      <c r="AL47" s="16">
        <f t="shared" si="167"/>
        <v>3.4259893247710371</v>
      </c>
      <c r="AM47" s="16">
        <f t="shared" ref="AM47:AN47" si="168">AM29/(AM29+AM13)*100</f>
        <v>3.1177254481314223</v>
      </c>
      <c r="AN47" s="16">
        <f t="shared" si="168"/>
        <v>3.5235223579184294</v>
      </c>
      <c r="AO47" s="16">
        <f t="shared" ref="AO47:AP47" si="169">AO29/(AO29+AO13)*100</f>
        <v>3.2997396435654713</v>
      </c>
      <c r="AP47" s="16">
        <f t="shared" si="169"/>
        <v>3.0358130101126335</v>
      </c>
    </row>
    <row r="48" spans="1:42" x14ac:dyDescent="0.25">
      <c r="A48" s="18" t="s">
        <v>3</v>
      </c>
      <c r="B48" s="1"/>
      <c r="C48" s="1"/>
      <c r="D48" s="1"/>
      <c r="E48" s="1"/>
      <c r="F48" s="1"/>
      <c r="G48" s="1"/>
      <c r="AI48" s="9"/>
      <c r="AJ48" s="9"/>
    </row>
    <row r="49" spans="1:7" ht="15.75" x14ac:dyDescent="0.25">
      <c r="A49" s="18" t="s">
        <v>14</v>
      </c>
      <c r="B49" s="4"/>
      <c r="C49" s="4"/>
      <c r="D49" s="4"/>
      <c r="E49" s="4"/>
      <c r="F49" s="4"/>
      <c r="G49" s="4"/>
    </row>
    <row r="50" spans="1:7" ht="15.75" x14ac:dyDescent="0.25">
      <c r="A50" s="18" t="s">
        <v>144</v>
      </c>
      <c r="B50" s="4"/>
      <c r="C50" s="4"/>
      <c r="D50" s="4"/>
      <c r="E50" s="4"/>
      <c r="F50" s="4"/>
      <c r="G50" s="4"/>
    </row>
    <row r="51" spans="1:7" ht="15.75" x14ac:dyDescent="0.25">
      <c r="A51" s="18" t="s">
        <v>145</v>
      </c>
      <c r="B51" s="4"/>
      <c r="C51" s="4"/>
      <c r="D51" s="4"/>
      <c r="E51" s="4"/>
      <c r="F51" s="4"/>
      <c r="G51" s="4"/>
    </row>
    <row r="52" spans="1:7" ht="15.75" x14ac:dyDescent="0.25">
      <c r="A52" s="18" t="s">
        <v>140</v>
      </c>
      <c r="B52" s="3"/>
      <c r="C52" s="3"/>
      <c r="D52" s="3"/>
      <c r="E52" s="3"/>
      <c r="F52" s="3"/>
      <c r="G52" s="3"/>
    </row>
    <row r="53" spans="1:7" ht="15.75" x14ac:dyDescent="0.25">
      <c r="A53" s="18" t="s">
        <v>141</v>
      </c>
    </row>
    <row r="54" spans="1:7" ht="15.75" x14ac:dyDescent="0.25">
      <c r="A54" s="18" t="s">
        <v>142</v>
      </c>
    </row>
    <row r="55" spans="1:7" ht="15.75" x14ac:dyDescent="0.25">
      <c r="A55" s="18" t="s">
        <v>143</v>
      </c>
    </row>
  </sheetData>
  <mergeCells count="25">
    <mergeCell ref="AN8:AP8"/>
    <mergeCell ref="AN31:AP31"/>
    <mergeCell ref="AB8:AE8"/>
    <mergeCell ref="AB31:AE31"/>
    <mergeCell ref="AF8:AI8"/>
    <mergeCell ref="AJ8:AM8"/>
    <mergeCell ref="AJ31:AM31"/>
    <mergeCell ref="AF31:AH31"/>
    <mergeCell ref="P8:S8"/>
    <mergeCell ref="X31:AA31"/>
    <mergeCell ref="X8:AA8"/>
    <mergeCell ref="T8:W8"/>
    <mergeCell ref="T31:W31"/>
    <mergeCell ref="P31:S31"/>
    <mergeCell ref="A5:D5"/>
    <mergeCell ref="A8:A9"/>
    <mergeCell ref="B8:C8"/>
    <mergeCell ref="D8:G8"/>
    <mergeCell ref="H8:K8"/>
    <mergeCell ref="L8:O8"/>
    <mergeCell ref="A31:A32"/>
    <mergeCell ref="B31:C31"/>
    <mergeCell ref="D31:G31"/>
    <mergeCell ref="H31:K31"/>
    <mergeCell ref="L31:O31"/>
  </mergeCells>
  <printOptions horizontalCentered="1" verticalCentered="1"/>
  <pageMargins left="0" right="0" top="0.25" bottom="0.25" header="0.3" footer="0.3"/>
  <pageSetup scale="20" orientation="landscape" r:id="rId1"/>
  <colBreaks count="2" manualBreakCount="2">
    <brk id="9" max="54" man="1"/>
    <brk id="16" max="54" man="1"/>
  </colBreaks>
  <ignoredErrors>
    <ignoredError sqref="A34:AG34 AQ34:XFD3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P55"/>
  <sheetViews>
    <sheetView showGridLines="0" view="pageBreakPreview" zoomScale="85" zoomScaleNormal="100" zoomScaleSheetLayoutView="85" workbookViewId="0">
      <pane xSplit="1" ySplit="9" topLeftCell="B10" activePane="bottomRight" state="frozen"/>
      <selection activeCell="O10" activeCellId="1" sqref="O10 O10"/>
      <selection pane="topRight" activeCell="O10" activeCellId="1" sqref="O10 O10"/>
      <selection pane="bottomLeft" activeCell="O10" activeCellId="1" sqref="O10 O10"/>
      <selection pane="bottomRight" activeCell="B10" sqref="B10"/>
    </sheetView>
  </sheetViews>
  <sheetFormatPr defaultColWidth="9.140625" defaultRowHeight="15" x14ac:dyDescent="0.25"/>
  <cols>
    <col min="1" max="1" width="58.28515625" customWidth="1"/>
    <col min="2" max="32" width="14.85546875" customWidth="1"/>
    <col min="33" max="42" width="15.28515625" customWidth="1"/>
  </cols>
  <sheetData>
    <row r="1" spans="1:42" ht="15.75" x14ac:dyDescent="0.25">
      <c r="A1" s="19" t="s">
        <v>11</v>
      </c>
      <c r="B1" s="19"/>
      <c r="C1" s="19"/>
      <c r="D1" s="19"/>
      <c r="E1" s="19"/>
      <c r="F1" s="19"/>
      <c r="G1" s="19"/>
      <c r="H1" s="19"/>
      <c r="I1" s="19"/>
      <c r="M1" s="19"/>
    </row>
    <row r="2" spans="1:42" ht="15.75" x14ac:dyDescent="0.25">
      <c r="A2" s="19" t="s">
        <v>12</v>
      </c>
      <c r="B2" s="19"/>
      <c r="C2" s="19"/>
      <c r="D2" s="19"/>
      <c r="E2" s="19"/>
      <c r="F2" s="19"/>
      <c r="G2" s="19"/>
      <c r="H2" s="19"/>
      <c r="I2" s="19"/>
      <c r="M2" s="19"/>
    </row>
    <row r="3" spans="1:42" ht="15.75" x14ac:dyDescent="0.25">
      <c r="A3" s="19" t="s">
        <v>13</v>
      </c>
      <c r="B3" s="19"/>
      <c r="C3" s="19"/>
      <c r="D3" s="19"/>
      <c r="E3" s="19"/>
      <c r="F3" s="19"/>
      <c r="G3" s="19"/>
      <c r="H3" s="19"/>
      <c r="I3" s="19"/>
      <c r="M3" s="19"/>
    </row>
    <row r="4" spans="1:42" x14ac:dyDescent="0.25">
      <c r="A4" s="1"/>
      <c r="B4" s="1"/>
      <c r="C4" s="1"/>
      <c r="D4" s="1"/>
      <c r="E4" s="1"/>
      <c r="F4" s="1"/>
      <c r="G4" s="1"/>
    </row>
    <row r="5" spans="1:42" ht="15" customHeight="1" x14ac:dyDescent="0.25">
      <c r="A5" s="106" t="s">
        <v>30</v>
      </c>
      <c r="B5" s="106"/>
      <c r="C5" s="106"/>
      <c r="D5" s="106"/>
      <c r="E5" s="20"/>
      <c r="F5" s="20"/>
      <c r="G5" s="20"/>
      <c r="H5" s="20"/>
      <c r="I5" s="20"/>
      <c r="M5" s="20"/>
    </row>
    <row r="6" spans="1:42" ht="15" customHeight="1" x14ac:dyDescent="0.25">
      <c r="A6" s="21" t="s">
        <v>155</v>
      </c>
      <c r="B6" s="21"/>
      <c r="C6" s="21"/>
      <c r="D6" s="21"/>
      <c r="E6" s="21"/>
      <c r="F6" s="21"/>
      <c r="G6" s="21"/>
      <c r="H6" s="21"/>
      <c r="I6" s="21"/>
      <c r="M6" s="21"/>
    </row>
    <row r="7" spans="1:42" ht="15" customHeight="1" x14ac:dyDescent="0.25">
      <c r="A7" s="17"/>
      <c r="B7" s="17"/>
      <c r="C7" s="17"/>
      <c r="D7" s="17"/>
      <c r="E7" s="17"/>
      <c r="F7" s="17"/>
      <c r="G7" s="17"/>
    </row>
    <row r="8" spans="1:42" x14ac:dyDescent="0.25">
      <c r="A8" s="104" t="s">
        <v>27</v>
      </c>
      <c r="B8" s="104">
        <v>2014</v>
      </c>
      <c r="C8" s="104"/>
      <c r="D8" s="104">
        <v>2015</v>
      </c>
      <c r="E8" s="104"/>
      <c r="F8" s="104"/>
      <c r="G8" s="104"/>
      <c r="H8" s="105">
        <v>2016</v>
      </c>
      <c r="I8" s="103"/>
      <c r="J8" s="103"/>
      <c r="K8" s="103"/>
      <c r="L8" s="101">
        <v>2017</v>
      </c>
      <c r="M8" s="102"/>
      <c r="N8" s="102"/>
      <c r="O8" s="102"/>
      <c r="P8" s="105">
        <v>2018</v>
      </c>
      <c r="Q8" s="103"/>
      <c r="R8" s="103"/>
      <c r="S8" s="103"/>
      <c r="T8" s="105">
        <v>2019</v>
      </c>
      <c r="U8" s="103"/>
      <c r="V8" s="103"/>
      <c r="W8" s="103"/>
      <c r="X8" s="101">
        <v>2020</v>
      </c>
      <c r="Y8" s="102"/>
      <c r="Z8" s="102"/>
      <c r="AA8" s="102"/>
      <c r="AB8" s="101">
        <v>2021</v>
      </c>
      <c r="AC8" s="102"/>
      <c r="AD8" s="102"/>
      <c r="AE8" s="102"/>
      <c r="AF8" s="101">
        <v>2022</v>
      </c>
      <c r="AG8" s="102"/>
      <c r="AH8" s="102"/>
      <c r="AI8" s="102"/>
      <c r="AJ8" s="105">
        <v>2023</v>
      </c>
      <c r="AK8" s="103"/>
      <c r="AL8" s="103"/>
      <c r="AM8" s="103"/>
      <c r="AN8" s="101">
        <v>2024</v>
      </c>
      <c r="AO8" s="102"/>
      <c r="AP8" s="102"/>
    </row>
    <row r="9" spans="1:42" ht="16.5" x14ac:dyDescent="0.25">
      <c r="A9" s="104"/>
      <c r="B9" s="28" t="s">
        <v>84</v>
      </c>
      <c r="C9" s="28" t="s">
        <v>85</v>
      </c>
      <c r="D9" s="28" t="s">
        <v>86</v>
      </c>
      <c r="E9" s="28" t="s">
        <v>87</v>
      </c>
      <c r="F9" s="28" t="s">
        <v>84</v>
      </c>
      <c r="G9" s="28" t="s">
        <v>85</v>
      </c>
      <c r="H9" s="28" t="s">
        <v>86</v>
      </c>
      <c r="I9" s="28" t="s">
        <v>87</v>
      </c>
      <c r="J9" s="28" t="s">
        <v>84</v>
      </c>
      <c r="K9" s="28" t="s">
        <v>85</v>
      </c>
      <c r="L9" s="28" t="s">
        <v>86</v>
      </c>
      <c r="M9" s="28" t="s">
        <v>87</v>
      </c>
      <c r="N9" s="28" t="s">
        <v>84</v>
      </c>
      <c r="O9" s="28" t="s">
        <v>85</v>
      </c>
      <c r="P9" s="28" t="s">
        <v>86</v>
      </c>
      <c r="Q9" s="28" t="s">
        <v>87</v>
      </c>
      <c r="R9" s="28" t="s">
        <v>84</v>
      </c>
      <c r="S9" s="28" t="s">
        <v>85</v>
      </c>
      <c r="T9" s="28" t="s">
        <v>86</v>
      </c>
      <c r="U9" s="29" t="s">
        <v>87</v>
      </c>
      <c r="V9" s="28" t="s">
        <v>84</v>
      </c>
      <c r="W9" s="28" t="s">
        <v>85</v>
      </c>
      <c r="X9" s="28" t="s">
        <v>86</v>
      </c>
      <c r="Y9" s="28" t="s">
        <v>87</v>
      </c>
      <c r="Z9" s="28" t="s">
        <v>84</v>
      </c>
      <c r="AA9" s="28" t="s">
        <v>85</v>
      </c>
      <c r="AB9" s="28" t="s">
        <v>86</v>
      </c>
      <c r="AC9" s="28" t="s">
        <v>87</v>
      </c>
      <c r="AD9" s="28" t="s">
        <v>84</v>
      </c>
      <c r="AE9" s="28" t="s">
        <v>85</v>
      </c>
      <c r="AF9" s="28" t="s">
        <v>86</v>
      </c>
      <c r="AG9" s="28" t="s">
        <v>87</v>
      </c>
      <c r="AH9" s="28" t="s">
        <v>84</v>
      </c>
      <c r="AI9" s="28" t="s">
        <v>85</v>
      </c>
      <c r="AJ9" s="28" t="s">
        <v>86</v>
      </c>
      <c r="AK9" s="28" t="s">
        <v>87</v>
      </c>
      <c r="AL9" s="28" t="s">
        <v>84</v>
      </c>
      <c r="AM9" s="28" t="s">
        <v>154</v>
      </c>
      <c r="AN9" s="28" t="s">
        <v>86</v>
      </c>
      <c r="AO9" s="28" t="s">
        <v>87</v>
      </c>
      <c r="AP9" s="28" t="s">
        <v>158</v>
      </c>
    </row>
    <row r="10" spans="1:42" x14ac:dyDescent="0.25">
      <c r="A10" s="5" t="s">
        <v>17</v>
      </c>
      <c r="B10" s="6">
        <v>4940285.8680277904</v>
      </c>
      <c r="C10" s="6">
        <v>4981192.4728638399</v>
      </c>
      <c r="D10" s="6">
        <v>5004953.9428955903</v>
      </c>
      <c r="E10" s="6">
        <v>5070321.3778224802</v>
      </c>
      <c r="F10" s="6">
        <v>5071456.57173583</v>
      </c>
      <c r="G10" s="6">
        <v>5114531.3947327696</v>
      </c>
      <c r="H10" s="6">
        <v>5126372.7689340897</v>
      </c>
      <c r="I10" s="6">
        <v>5126613.4721131297</v>
      </c>
      <c r="J10" s="6">
        <v>5100440.8902395302</v>
      </c>
      <c r="K10" s="6">
        <v>5120910.3946562503</v>
      </c>
      <c r="L10" s="6">
        <v>5145577.1766154701</v>
      </c>
      <c r="M10" s="6">
        <v>5143609.7682017498</v>
      </c>
      <c r="N10" s="6">
        <v>5176722.0276582297</v>
      </c>
      <c r="O10" s="6">
        <v>5184124.7972617801</v>
      </c>
      <c r="P10" s="6">
        <v>5170953.4741252996</v>
      </c>
      <c r="Q10" s="6">
        <v>5196928.6444568504</v>
      </c>
      <c r="R10" s="6">
        <v>5222269.8297581002</v>
      </c>
      <c r="S10" s="6">
        <v>5246809.8356702598</v>
      </c>
      <c r="T10" s="6">
        <v>5254969.2859944999</v>
      </c>
      <c r="U10" s="6">
        <v>5275542.8614106998</v>
      </c>
      <c r="V10" s="6">
        <v>5271620.9986544503</v>
      </c>
      <c r="W10" s="6">
        <v>5305918.8435039399</v>
      </c>
      <c r="X10" s="6">
        <v>5352463.5342422295</v>
      </c>
      <c r="Y10" s="6">
        <v>5343376.1379903303</v>
      </c>
      <c r="Z10" s="6">
        <v>5378388.4890064904</v>
      </c>
      <c r="AA10" s="6">
        <v>5386885.7997269901</v>
      </c>
      <c r="AB10" s="6">
        <v>5403828.2050283803</v>
      </c>
      <c r="AC10" s="6">
        <v>5401974.3199976999</v>
      </c>
      <c r="AD10" s="6">
        <v>5427087.8461599704</v>
      </c>
      <c r="AE10" s="6">
        <v>5461845.7909952505</v>
      </c>
      <c r="AF10" s="6">
        <v>5508905.6296753502</v>
      </c>
      <c r="AG10" s="6">
        <v>5486136.18304139</v>
      </c>
      <c r="AH10" s="6">
        <v>5500542.3199846596</v>
      </c>
      <c r="AI10" s="6">
        <v>5515268.3872157997</v>
      </c>
      <c r="AJ10" s="6">
        <v>5502455.9934560796</v>
      </c>
      <c r="AK10" s="6">
        <v>5486074.6322731096</v>
      </c>
      <c r="AL10" s="6">
        <v>5535968.6286373101</v>
      </c>
      <c r="AM10" s="6">
        <v>5506105.8085856801</v>
      </c>
      <c r="AN10" s="6">
        <v>5552466.7512792898</v>
      </c>
      <c r="AO10" s="6">
        <v>5566140.6461715698</v>
      </c>
      <c r="AP10" s="6">
        <v>5570898.8717427896</v>
      </c>
    </row>
    <row r="11" spans="1:42" x14ac:dyDescent="0.25">
      <c r="A11" s="5" t="s">
        <v>16</v>
      </c>
      <c r="B11" s="6">
        <v>3587483.57890552</v>
      </c>
      <c r="C11" s="6">
        <v>3590075.1750984201</v>
      </c>
      <c r="D11" s="6">
        <v>3633980.54907239</v>
      </c>
      <c r="E11" s="6">
        <v>3681837.3146472098</v>
      </c>
      <c r="F11" s="6">
        <v>3699241.5323236599</v>
      </c>
      <c r="G11" s="6">
        <v>3746695.9996793</v>
      </c>
      <c r="H11" s="6">
        <v>3800900.2054895102</v>
      </c>
      <c r="I11" s="6">
        <v>3809841.2900968902</v>
      </c>
      <c r="J11" s="6">
        <v>3787756.6330861002</v>
      </c>
      <c r="K11" s="6">
        <v>3787403.3236786299</v>
      </c>
      <c r="L11" s="6">
        <v>3840663.8766166298</v>
      </c>
      <c r="M11" s="6">
        <v>3819704.3777971999</v>
      </c>
      <c r="N11" s="6">
        <v>3846431.4021341298</v>
      </c>
      <c r="O11" s="6">
        <v>3882394.4679032802</v>
      </c>
      <c r="P11" s="6">
        <v>3886163.1910852101</v>
      </c>
      <c r="Q11" s="6">
        <v>3873477.76156516</v>
      </c>
      <c r="R11" s="6">
        <v>3923799.0078875199</v>
      </c>
      <c r="S11" s="6">
        <v>3922190.0122457999</v>
      </c>
      <c r="T11" s="6">
        <v>3950000.2900281199</v>
      </c>
      <c r="U11" s="6">
        <v>3953287.71521514</v>
      </c>
      <c r="V11" s="6">
        <v>3952736.87595715</v>
      </c>
      <c r="W11" s="6">
        <v>3984251.4833371001</v>
      </c>
      <c r="X11" s="6">
        <v>4009458.1933724298</v>
      </c>
      <c r="Y11" s="6">
        <v>4036674.91516785</v>
      </c>
      <c r="Z11" s="6">
        <v>4034329.9828772298</v>
      </c>
      <c r="AA11" s="6">
        <v>4067378.3802465801</v>
      </c>
      <c r="AB11" s="6">
        <v>4058699.8679653001</v>
      </c>
      <c r="AC11" s="6">
        <v>4049129.0849695201</v>
      </c>
      <c r="AD11" s="6">
        <v>4063960.4929845198</v>
      </c>
      <c r="AE11" s="6">
        <v>4104586.6455135001</v>
      </c>
      <c r="AF11" s="6">
        <v>4109297.5616708901</v>
      </c>
      <c r="AG11" s="6">
        <v>4128952.5520697399</v>
      </c>
      <c r="AH11" s="6">
        <v>4118712.3616503901</v>
      </c>
      <c r="AI11" s="6">
        <v>4144870.7918099398</v>
      </c>
      <c r="AJ11" s="6">
        <v>4122657.0961869699</v>
      </c>
      <c r="AK11" s="6">
        <v>4134353.9811871201</v>
      </c>
      <c r="AL11" s="6">
        <v>4198943.2093915902</v>
      </c>
      <c r="AM11" s="6">
        <v>4192250.1861426602</v>
      </c>
      <c r="AN11" s="6">
        <v>4219448.1546202302</v>
      </c>
      <c r="AO11" s="6">
        <v>4247410.5308349496</v>
      </c>
      <c r="AP11" s="6">
        <v>4243039.8359486395</v>
      </c>
    </row>
    <row r="12" spans="1:42" x14ac:dyDescent="0.25">
      <c r="A12" s="5" t="s">
        <v>18</v>
      </c>
      <c r="B12" s="6">
        <v>1727483.4151262001</v>
      </c>
      <c r="C12" s="6">
        <v>1717539.1357962899</v>
      </c>
      <c r="D12" s="6">
        <v>1758902.7375239599</v>
      </c>
      <c r="E12" s="6">
        <v>1763036.51314499</v>
      </c>
      <c r="F12" s="6">
        <v>1788089.25086319</v>
      </c>
      <c r="G12" s="6">
        <v>1796370.6606711999</v>
      </c>
      <c r="H12" s="6">
        <v>1823463.8652253801</v>
      </c>
      <c r="I12" s="6">
        <v>1867752.85905608</v>
      </c>
      <c r="J12" s="6">
        <v>1873579.3288654</v>
      </c>
      <c r="K12" s="6">
        <v>1863647.80131398</v>
      </c>
      <c r="L12" s="6">
        <v>1856526.8307495499</v>
      </c>
      <c r="M12" s="6">
        <v>1887575.0330666399</v>
      </c>
      <c r="N12" s="6">
        <v>1899502.6551838899</v>
      </c>
      <c r="O12" s="6">
        <v>1904576.28431201</v>
      </c>
      <c r="P12" s="6">
        <v>1937432.2858192001</v>
      </c>
      <c r="Q12" s="6">
        <v>1942320.0576172499</v>
      </c>
      <c r="R12" s="6">
        <v>1961895.7001095701</v>
      </c>
      <c r="S12" s="6">
        <v>2019249.88412647</v>
      </c>
      <c r="T12" s="6">
        <v>2051445.1071474501</v>
      </c>
      <c r="U12" s="6">
        <v>2083804.04318847</v>
      </c>
      <c r="V12" s="6">
        <v>2084087.13528989</v>
      </c>
      <c r="W12" s="6">
        <v>2119144.1104518301</v>
      </c>
      <c r="X12" s="6">
        <v>2064239.9906071101</v>
      </c>
      <c r="Y12" s="6">
        <v>1772397.2172000399</v>
      </c>
      <c r="Z12" s="6">
        <v>1870872.0663987</v>
      </c>
      <c r="AA12" s="6">
        <v>1972400.55761036</v>
      </c>
      <c r="AB12" s="6">
        <v>1998580.5174739701</v>
      </c>
      <c r="AC12" s="6">
        <v>2070756.6576673801</v>
      </c>
      <c r="AD12" s="6">
        <v>2092654.97693864</v>
      </c>
      <c r="AE12" s="6">
        <v>2173978.43020492</v>
      </c>
      <c r="AF12" s="6">
        <v>2110055.4880802599</v>
      </c>
      <c r="AG12" s="6">
        <v>2091528.5924600901</v>
      </c>
      <c r="AH12" s="6">
        <v>2028454.2577428899</v>
      </c>
      <c r="AI12" s="6">
        <v>2136133.58265037</v>
      </c>
      <c r="AJ12" s="6">
        <v>2143074.83272469</v>
      </c>
      <c r="AK12" s="6">
        <v>2157102.3895842899</v>
      </c>
      <c r="AL12" s="6">
        <v>2218730.7901904099</v>
      </c>
      <c r="AM12" s="6">
        <v>2236090.97095836</v>
      </c>
      <c r="AN12" s="6">
        <v>2242994.8213101998</v>
      </c>
      <c r="AO12" s="6">
        <v>2287701.41190917</v>
      </c>
      <c r="AP12" s="6">
        <v>2278107.67343836</v>
      </c>
    </row>
    <row r="13" spans="1:42" x14ac:dyDescent="0.25">
      <c r="A13" s="5" t="s">
        <v>0</v>
      </c>
      <c r="B13" s="6">
        <v>1516118.66604988</v>
      </c>
      <c r="C13" s="6">
        <v>1532204.88383126</v>
      </c>
      <c r="D13" s="6">
        <v>1567324.9705200701</v>
      </c>
      <c r="E13" s="6">
        <v>1581440.7698240399</v>
      </c>
      <c r="F13" s="6">
        <v>1578395.0470191</v>
      </c>
      <c r="G13" s="6">
        <v>1634007.4932383201</v>
      </c>
      <c r="H13" s="6">
        <v>1627759.14853205</v>
      </c>
      <c r="I13" s="6">
        <v>1663003.8321020999</v>
      </c>
      <c r="J13" s="6">
        <v>1677565.69291676</v>
      </c>
      <c r="K13" s="6">
        <v>1683741.0492525799</v>
      </c>
      <c r="L13" s="6">
        <v>1711684.0741738901</v>
      </c>
      <c r="M13" s="6">
        <v>1743379.5044553401</v>
      </c>
      <c r="N13" s="6">
        <v>1740815.2552857101</v>
      </c>
      <c r="O13" s="6">
        <v>1765262.5631927</v>
      </c>
      <c r="P13" s="6">
        <v>1778247.4009922601</v>
      </c>
      <c r="Q13" s="6">
        <v>1761575.5376885899</v>
      </c>
      <c r="R13" s="6">
        <v>1794219.9562134901</v>
      </c>
      <c r="S13" s="6">
        <v>1834202.03598561</v>
      </c>
      <c r="T13" s="6">
        <v>1869505.6076013299</v>
      </c>
      <c r="U13" s="6">
        <v>1885236.7012773801</v>
      </c>
      <c r="V13" s="6">
        <v>1877537.0435667799</v>
      </c>
      <c r="W13" s="6">
        <v>1934805.9034091099</v>
      </c>
      <c r="X13" s="6">
        <v>1886521.87392168</v>
      </c>
      <c r="Y13" s="6">
        <v>1695567.6699321</v>
      </c>
      <c r="Z13" s="6">
        <v>1673585.8420054</v>
      </c>
      <c r="AA13" s="6">
        <v>1759754.33683244</v>
      </c>
      <c r="AB13" s="6">
        <v>1741644.3937848301</v>
      </c>
      <c r="AC13" s="6">
        <v>1812554.83745851</v>
      </c>
      <c r="AD13" s="6">
        <v>1857435.62595517</v>
      </c>
      <c r="AE13" s="6">
        <v>1917804.95531984</v>
      </c>
      <c r="AF13" s="6">
        <v>1907677.6604140101</v>
      </c>
      <c r="AG13" s="6">
        <v>1921536.58203241</v>
      </c>
      <c r="AH13" s="6">
        <v>1871538.04983325</v>
      </c>
      <c r="AI13" s="6">
        <v>1978723.3263838501</v>
      </c>
      <c r="AJ13" s="6">
        <v>1979397.29665147</v>
      </c>
      <c r="AK13" s="6">
        <v>1971783.6417962399</v>
      </c>
      <c r="AL13" s="6">
        <v>2037678.386249</v>
      </c>
      <c r="AM13" s="6">
        <v>2064879.6465553299</v>
      </c>
      <c r="AN13" s="6">
        <v>2072122.58417818</v>
      </c>
      <c r="AO13" s="6">
        <v>2097822.7031606999</v>
      </c>
      <c r="AP13" s="6">
        <v>2088391.66110209</v>
      </c>
    </row>
    <row r="14" spans="1:42" x14ac:dyDescent="0.25">
      <c r="A14" s="10" t="s">
        <v>7</v>
      </c>
      <c r="B14" s="6">
        <v>139970.21373112799</v>
      </c>
      <c r="C14" s="6">
        <v>127910.3227304</v>
      </c>
      <c r="D14" s="6">
        <v>119929.342510079</v>
      </c>
      <c r="E14" s="6">
        <v>111186.234621015</v>
      </c>
      <c r="F14" s="6">
        <v>115570.51434337501</v>
      </c>
      <c r="G14" s="6">
        <v>115729.15764673</v>
      </c>
      <c r="H14" s="6">
        <v>113465.21181188</v>
      </c>
      <c r="I14" s="6">
        <v>109117.31279225901</v>
      </c>
      <c r="J14" s="6">
        <v>122909.788067598</v>
      </c>
      <c r="K14" s="6">
        <v>126713.542386089</v>
      </c>
      <c r="L14" s="6">
        <v>116179.535773856</v>
      </c>
      <c r="M14" s="6">
        <v>94008.540131640897</v>
      </c>
      <c r="N14" s="6">
        <v>108053.19881277101</v>
      </c>
      <c r="O14" s="6">
        <v>92493.903119189301</v>
      </c>
      <c r="P14" s="6">
        <v>119015.391951325</v>
      </c>
      <c r="Q14" s="6">
        <v>129518.11481323899</v>
      </c>
      <c r="R14" s="6">
        <v>106546.11197585</v>
      </c>
      <c r="S14" s="6">
        <v>108384.022385912</v>
      </c>
      <c r="T14" s="6">
        <v>124682.201886938</v>
      </c>
      <c r="U14" s="6">
        <v>122401.887987786</v>
      </c>
      <c r="V14" s="6">
        <v>120540.57243355</v>
      </c>
      <c r="W14" s="6">
        <v>115453.88120040701</v>
      </c>
      <c r="X14" s="6">
        <v>102036.782032061</v>
      </c>
      <c r="Y14" s="6">
        <v>66558.255813706099</v>
      </c>
      <c r="Z14" s="6">
        <v>98339.717262533202</v>
      </c>
      <c r="AA14" s="6">
        <v>78134.471540991799</v>
      </c>
      <c r="AB14" s="6">
        <v>85730.387326074095</v>
      </c>
      <c r="AC14" s="6">
        <v>87631.275292488906</v>
      </c>
      <c r="AD14" s="6">
        <v>94840.587181498602</v>
      </c>
      <c r="AE14" s="6">
        <v>90143.311168340704</v>
      </c>
      <c r="AF14" s="6">
        <v>43822.492116911002</v>
      </c>
      <c r="AG14" s="6">
        <v>40480.921949731302</v>
      </c>
      <c r="AH14" s="6">
        <v>40259.364673037802</v>
      </c>
      <c r="AI14" s="6">
        <v>42729.641001633601</v>
      </c>
      <c r="AJ14" s="6">
        <v>53799.426143740398</v>
      </c>
      <c r="AK14" s="6">
        <v>49593.543346320199</v>
      </c>
      <c r="AL14" s="6">
        <v>56776.950798078396</v>
      </c>
      <c r="AM14" s="6">
        <v>63424.587986088001</v>
      </c>
      <c r="AN14" s="6">
        <v>57577.911875510697</v>
      </c>
      <c r="AO14" s="6">
        <v>73279.084228061794</v>
      </c>
      <c r="AP14" s="6">
        <v>66224.453085888701</v>
      </c>
    </row>
    <row r="15" spans="1:42" ht="16.5" x14ac:dyDescent="0.25">
      <c r="A15" s="5" t="s">
        <v>134</v>
      </c>
      <c r="B15" s="6">
        <v>790651.02888509096</v>
      </c>
      <c r="C15" s="6">
        <v>789695.81632115203</v>
      </c>
      <c r="D15" s="6">
        <v>814509.97142936802</v>
      </c>
      <c r="E15" s="6">
        <v>810688.14763084694</v>
      </c>
      <c r="F15" s="6">
        <v>812201.16310401703</v>
      </c>
      <c r="G15" s="6">
        <v>830193.43478286394</v>
      </c>
      <c r="H15" s="6">
        <v>838899.14867386397</v>
      </c>
      <c r="I15" s="6">
        <v>872262.69855038903</v>
      </c>
      <c r="J15" s="6">
        <v>870405.49503742997</v>
      </c>
      <c r="K15" s="6">
        <v>871926.56149050198</v>
      </c>
      <c r="L15" s="6">
        <v>894893.15092985902</v>
      </c>
      <c r="M15" s="6">
        <v>920513.78009694698</v>
      </c>
      <c r="N15" s="6">
        <v>930997.69541845098</v>
      </c>
      <c r="O15" s="6">
        <v>934363.27112211299</v>
      </c>
      <c r="P15" s="6">
        <v>947754.18130270496</v>
      </c>
      <c r="Q15" s="6">
        <v>918964.42983805202</v>
      </c>
      <c r="R15" s="6">
        <v>951298.34332514601</v>
      </c>
      <c r="S15" s="6">
        <v>990189.05519621598</v>
      </c>
      <c r="T15" s="6">
        <v>1005236.94456811</v>
      </c>
      <c r="U15" s="6">
        <v>999760.18866427301</v>
      </c>
      <c r="V15" s="6">
        <v>1008923.97017694</v>
      </c>
      <c r="W15" s="6">
        <v>1069734.95850443</v>
      </c>
      <c r="X15" s="6">
        <v>1032678.3193782</v>
      </c>
      <c r="Y15" s="6">
        <v>943476.09472669801</v>
      </c>
      <c r="Z15" s="6">
        <v>899315.60651489196</v>
      </c>
      <c r="AA15" s="6">
        <v>928074.58293478796</v>
      </c>
      <c r="AB15" s="6">
        <v>915610.90850700205</v>
      </c>
      <c r="AC15" s="6">
        <v>961570.24851693795</v>
      </c>
      <c r="AD15" s="6">
        <v>972868.62911378499</v>
      </c>
      <c r="AE15" s="6">
        <v>1011358.03235338</v>
      </c>
      <c r="AF15" s="6">
        <v>1027760.15175993</v>
      </c>
      <c r="AG15" s="6">
        <v>979190.56728178705</v>
      </c>
      <c r="AH15" s="6">
        <v>958394.48633696302</v>
      </c>
      <c r="AI15" s="6">
        <v>1037378.60054121</v>
      </c>
      <c r="AJ15" s="6">
        <v>1034866.8562872401</v>
      </c>
      <c r="AK15" s="6">
        <v>1030121.2422332</v>
      </c>
      <c r="AL15" s="6">
        <v>1075401.0695001399</v>
      </c>
      <c r="AM15" s="6">
        <v>1084438.3513475501</v>
      </c>
      <c r="AN15" s="6">
        <v>1147609.3074163699</v>
      </c>
      <c r="AO15" s="6">
        <v>1137714.9949350799</v>
      </c>
      <c r="AP15" s="6">
        <v>1147621.06564923</v>
      </c>
    </row>
    <row r="16" spans="1:42" x14ac:dyDescent="0.25">
      <c r="A16" s="5" t="s">
        <v>20</v>
      </c>
      <c r="B16" s="6">
        <v>522723.10446635302</v>
      </c>
      <c r="C16" s="6">
        <v>527701.37459877296</v>
      </c>
      <c r="D16" s="6">
        <v>536995.62135727901</v>
      </c>
      <c r="E16" s="6">
        <v>560650.90300192696</v>
      </c>
      <c r="F16" s="6">
        <v>544700.94900330098</v>
      </c>
      <c r="G16" s="6">
        <v>572554.45618634904</v>
      </c>
      <c r="H16" s="6">
        <v>569404.57441901998</v>
      </c>
      <c r="I16" s="6">
        <v>564581.28640219499</v>
      </c>
      <c r="J16" s="6">
        <v>571700.15470415296</v>
      </c>
      <c r="K16" s="6">
        <v>568733.70456178102</v>
      </c>
      <c r="L16" s="6">
        <v>574736.83296890196</v>
      </c>
      <c r="M16" s="6">
        <v>579595.94495578599</v>
      </c>
      <c r="N16" s="6">
        <v>580722.01736158202</v>
      </c>
      <c r="O16" s="6">
        <v>595604.99976057</v>
      </c>
      <c r="P16" s="6">
        <v>593805.03149000695</v>
      </c>
      <c r="Q16" s="6">
        <v>611399.64275402797</v>
      </c>
      <c r="R16" s="6">
        <v>607666.96983344597</v>
      </c>
      <c r="S16" s="6">
        <v>591507.47952995601</v>
      </c>
      <c r="T16" s="6">
        <v>627034.82678454195</v>
      </c>
      <c r="U16" s="6">
        <v>634136.59884147497</v>
      </c>
      <c r="V16" s="6">
        <v>635771.716969111</v>
      </c>
      <c r="W16" s="6">
        <v>622958.03319028905</v>
      </c>
      <c r="X16" s="6">
        <v>605309.21654611605</v>
      </c>
      <c r="Y16" s="6">
        <v>570399.85891253804</v>
      </c>
      <c r="Z16" s="6">
        <v>574305.62304232002</v>
      </c>
      <c r="AA16" s="6">
        <v>626266.12559812295</v>
      </c>
      <c r="AB16" s="6">
        <v>619484.31643840799</v>
      </c>
      <c r="AC16" s="6">
        <v>639052.64563925494</v>
      </c>
      <c r="AD16" s="6">
        <v>637294.97918796702</v>
      </c>
      <c r="AE16" s="6">
        <v>667153.22298931004</v>
      </c>
      <c r="AF16" s="6">
        <v>681387.44576722896</v>
      </c>
      <c r="AG16" s="6">
        <v>723677.33419424901</v>
      </c>
      <c r="AH16" s="6">
        <v>692861.23356478603</v>
      </c>
      <c r="AI16" s="6">
        <v>725019.21726444399</v>
      </c>
      <c r="AJ16" s="6">
        <v>723965.36688238406</v>
      </c>
      <c r="AK16" s="6">
        <v>711638.79590481694</v>
      </c>
      <c r="AL16" s="6">
        <v>750175.881115583</v>
      </c>
      <c r="AM16" s="6">
        <v>758805.96163352404</v>
      </c>
      <c r="AN16" s="6">
        <v>700021.167237691</v>
      </c>
      <c r="AO16" s="6">
        <v>732084.69844571105</v>
      </c>
      <c r="AP16" s="6">
        <v>727457.44950717897</v>
      </c>
    </row>
    <row r="17" spans="1:42" x14ac:dyDescent="0.25">
      <c r="A17" s="5" t="s">
        <v>31</v>
      </c>
      <c r="B17" s="6">
        <v>202744.53269843201</v>
      </c>
      <c r="C17" s="6">
        <v>214807.69291134001</v>
      </c>
      <c r="D17" s="6">
        <v>215819.377733425</v>
      </c>
      <c r="E17" s="6">
        <v>210101.71919126701</v>
      </c>
      <c r="F17" s="6">
        <v>221492.93491178201</v>
      </c>
      <c r="G17" s="6">
        <v>231259.60226910701</v>
      </c>
      <c r="H17" s="6">
        <v>219455.42543916701</v>
      </c>
      <c r="I17" s="6">
        <v>226159.847149521</v>
      </c>
      <c r="J17" s="6">
        <v>235460.04317517299</v>
      </c>
      <c r="K17" s="6">
        <v>243080.783200298</v>
      </c>
      <c r="L17" s="6">
        <v>242054.090275125</v>
      </c>
      <c r="M17" s="6">
        <v>243269.77940261201</v>
      </c>
      <c r="N17" s="6">
        <v>229095.54250567901</v>
      </c>
      <c r="O17" s="6">
        <v>235294.29231001699</v>
      </c>
      <c r="P17" s="6">
        <v>236688.18819955201</v>
      </c>
      <c r="Q17" s="6">
        <v>231211.465096509</v>
      </c>
      <c r="R17" s="6">
        <v>235254.64305489601</v>
      </c>
      <c r="S17" s="6">
        <v>252505.50125944</v>
      </c>
      <c r="T17" s="6">
        <v>237233.83624867999</v>
      </c>
      <c r="U17" s="6">
        <v>251339.91377162901</v>
      </c>
      <c r="V17" s="6">
        <v>232841.35642073001</v>
      </c>
      <c r="W17" s="6">
        <v>242112.91171439399</v>
      </c>
      <c r="X17" s="6">
        <v>248534.33799736499</v>
      </c>
      <c r="Y17" s="6">
        <v>181691.716292867</v>
      </c>
      <c r="Z17" s="6">
        <v>199964.61244818501</v>
      </c>
      <c r="AA17" s="6">
        <v>205413.628299523</v>
      </c>
      <c r="AB17" s="6">
        <v>206549.16883942499</v>
      </c>
      <c r="AC17" s="6">
        <v>211931.943302314</v>
      </c>
      <c r="AD17" s="6">
        <v>247272.01765341501</v>
      </c>
      <c r="AE17" s="6">
        <v>239293.69997714899</v>
      </c>
      <c r="AF17" s="6">
        <v>198530.06288685699</v>
      </c>
      <c r="AG17" s="6">
        <v>218668.68055637099</v>
      </c>
      <c r="AH17" s="6">
        <v>220282.32993150101</v>
      </c>
      <c r="AI17" s="6">
        <v>216325.50857820001</v>
      </c>
      <c r="AJ17" s="6">
        <v>220565.07348185001</v>
      </c>
      <c r="AK17" s="6">
        <v>230023.60365822801</v>
      </c>
      <c r="AL17" s="6">
        <v>212101.435633277</v>
      </c>
      <c r="AM17" s="6">
        <v>221635.33357425299</v>
      </c>
      <c r="AN17" s="6">
        <v>224492.10952412101</v>
      </c>
      <c r="AO17" s="6">
        <v>228023.00977991</v>
      </c>
      <c r="AP17" s="6">
        <v>213313.14594568001</v>
      </c>
    </row>
    <row r="18" spans="1:42" x14ac:dyDescent="0.25">
      <c r="A18" s="11" t="s">
        <v>32</v>
      </c>
      <c r="B18" s="6">
        <v>3450.9109518855598</v>
      </c>
      <c r="C18" s="6">
        <v>5012.0452282271899</v>
      </c>
      <c r="D18" s="6">
        <v>5311.7924519115604</v>
      </c>
      <c r="E18" s="6">
        <v>8676.6869799044307</v>
      </c>
      <c r="F18" s="6">
        <v>2376.1765778844801</v>
      </c>
      <c r="G18" s="6">
        <v>6882.5093412816404</v>
      </c>
      <c r="H18" s="6">
        <v>6987.3282617798004</v>
      </c>
      <c r="I18" s="6">
        <v>4470.3058464326596</v>
      </c>
      <c r="J18" s="6">
        <v>4619.05319752581</v>
      </c>
      <c r="K18" s="6">
        <v>7210.63714004535</v>
      </c>
      <c r="L18" s="6">
        <v>5234.1813461606398</v>
      </c>
      <c r="M18" s="6">
        <v>6433.9399730725499</v>
      </c>
      <c r="N18" s="6">
        <v>6405.2181976418897</v>
      </c>
      <c r="O18" s="6">
        <v>6962.0031480072203</v>
      </c>
      <c r="P18" s="6">
        <v>5544.0122537133602</v>
      </c>
      <c r="Q18" s="6">
        <v>6141.6206581159804</v>
      </c>
      <c r="R18" s="6">
        <v>6703.49244698858</v>
      </c>
      <c r="S18" s="6">
        <v>8128.5474121422003</v>
      </c>
      <c r="T18" s="6">
        <v>6045.1054994658798</v>
      </c>
      <c r="U18" s="6">
        <v>7423.1378390461196</v>
      </c>
      <c r="V18" s="6">
        <v>5476.6720720178901</v>
      </c>
      <c r="W18" s="6">
        <v>3743.1806614587199</v>
      </c>
      <c r="X18" s="6">
        <v>5513.8165135576901</v>
      </c>
      <c r="Y18" s="6">
        <v>5838.5859942758398</v>
      </c>
      <c r="Z18" s="6">
        <v>5064.0788239098001</v>
      </c>
      <c r="AA18" s="6">
        <v>2564.5766004870102</v>
      </c>
      <c r="AB18" s="6">
        <v>5331.5020495834697</v>
      </c>
      <c r="AC18" s="6">
        <v>5264.1958379556099</v>
      </c>
      <c r="AD18" s="6">
        <v>11215.9456892995</v>
      </c>
      <c r="AE18" s="6">
        <v>10138.1405241549</v>
      </c>
      <c r="AF18" s="6">
        <v>11894.194869118601</v>
      </c>
      <c r="AG18" s="6">
        <v>9401.2522363996195</v>
      </c>
      <c r="AH18" s="6">
        <v>10437.4304636323</v>
      </c>
      <c r="AI18" s="6">
        <v>11787.9898994668</v>
      </c>
      <c r="AJ18" s="6">
        <v>6762.9737933626902</v>
      </c>
      <c r="AK18" s="6">
        <v>8486.7619080573295</v>
      </c>
      <c r="AL18" s="6">
        <v>8538.6161364867494</v>
      </c>
      <c r="AM18" s="6">
        <v>8828.3427774773409</v>
      </c>
      <c r="AN18" s="6">
        <v>8717.1048172040391</v>
      </c>
      <c r="AO18" s="6">
        <v>6955.9734972974402</v>
      </c>
      <c r="AP18" s="6">
        <v>9235.6555485892604</v>
      </c>
    </row>
    <row r="19" spans="1:42" x14ac:dyDescent="0.25">
      <c r="A19" s="11" t="s">
        <v>33</v>
      </c>
      <c r="B19" s="6">
        <v>199293.62174654601</v>
      </c>
      <c r="C19" s="6">
        <v>209795.64768311201</v>
      </c>
      <c r="D19" s="6">
        <v>210507.58528151401</v>
      </c>
      <c r="E19" s="6">
        <v>201425.032211363</v>
      </c>
      <c r="F19" s="6">
        <v>219116.758333898</v>
      </c>
      <c r="G19" s="6">
        <v>224377.09292782599</v>
      </c>
      <c r="H19" s="6">
        <v>212468.09717738701</v>
      </c>
      <c r="I19" s="6">
        <v>221689.54130308799</v>
      </c>
      <c r="J19" s="6">
        <v>230840.989977647</v>
      </c>
      <c r="K19" s="6">
        <v>235870.14606025201</v>
      </c>
      <c r="L19" s="6">
        <v>236819.908928964</v>
      </c>
      <c r="M19" s="6">
        <v>236835.83942953899</v>
      </c>
      <c r="N19" s="6">
        <v>222690.324308037</v>
      </c>
      <c r="O19" s="6">
        <v>228332.28916201001</v>
      </c>
      <c r="P19" s="6">
        <v>231144.17594583801</v>
      </c>
      <c r="Q19" s="6">
        <v>225069.84443839299</v>
      </c>
      <c r="R19" s="6">
        <v>228551.15060790701</v>
      </c>
      <c r="S19" s="6">
        <v>244376.95384729799</v>
      </c>
      <c r="T19" s="6">
        <v>231188.73074921401</v>
      </c>
      <c r="U19" s="6">
        <v>243916.77593258201</v>
      </c>
      <c r="V19" s="6">
        <v>227364.68434871201</v>
      </c>
      <c r="W19" s="6">
        <v>238369.73105293501</v>
      </c>
      <c r="X19" s="6">
        <v>243020.521483808</v>
      </c>
      <c r="Y19" s="6">
        <v>175853.13029859099</v>
      </c>
      <c r="Z19" s="6">
        <v>194900.53362427501</v>
      </c>
      <c r="AA19" s="6">
        <v>202849.051699036</v>
      </c>
      <c r="AB19" s="6">
        <v>201217.66678984099</v>
      </c>
      <c r="AC19" s="6">
        <v>206667.74746435901</v>
      </c>
      <c r="AD19" s="6">
        <v>236056.07196411499</v>
      </c>
      <c r="AE19" s="6">
        <v>229155.559452994</v>
      </c>
      <c r="AF19" s="6">
        <v>186635.86801773901</v>
      </c>
      <c r="AG19" s="6">
        <v>209267.42831997201</v>
      </c>
      <c r="AH19" s="6">
        <v>209844.899467868</v>
      </c>
      <c r="AI19" s="6">
        <v>204537.518678733</v>
      </c>
      <c r="AJ19" s="6">
        <v>213802.09968848701</v>
      </c>
      <c r="AK19" s="6">
        <v>221536.84175016999</v>
      </c>
      <c r="AL19" s="6">
        <v>203562.81949679001</v>
      </c>
      <c r="AM19" s="6">
        <v>212806.99079677599</v>
      </c>
      <c r="AN19" s="6">
        <v>215775.00470691701</v>
      </c>
      <c r="AO19" s="6">
        <v>221067.036282613</v>
      </c>
      <c r="AP19" s="6">
        <v>204077.49039709099</v>
      </c>
    </row>
    <row r="20" spans="1:42" ht="16.5" x14ac:dyDescent="0.25">
      <c r="A20" s="5" t="s">
        <v>135</v>
      </c>
      <c r="B20" s="6">
        <v>718991.74615348701</v>
      </c>
      <c r="C20" s="6">
        <v>718248.00669593306</v>
      </c>
      <c r="D20" s="6">
        <v>746232.35803485406</v>
      </c>
      <c r="E20" s="6">
        <v>742177.98235431791</v>
      </c>
      <c r="F20" s="6">
        <v>747550.3121063041</v>
      </c>
      <c r="G20" s="6">
        <v>751602.88379207009</v>
      </c>
      <c r="H20" s="6">
        <v>758143.19257687195</v>
      </c>
      <c r="I20" s="6">
        <v>764739.19448059588</v>
      </c>
      <c r="J20" s="6">
        <v>770936.313128551</v>
      </c>
      <c r="K20" s="6">
        <v>773279.95103791193</v>
      </c>
      <c r="L20" s="6">
        <v>794184.83055059705</v>
      </c>
      <c r="M20" s="6">
        <v>812160.86702111911</v>
      </c>
      <c r="N20" s="6">
        <v>825330.19386328105</v>
      </c>
      <c r="O20" s="6">
        <v>813378.40220096905</v>
      </c>
      <c r="P20" s="6">
        <v>836162.32106510806</v>
      </c>
      <c r="Q20" s="6">
        <v>819601.94158802589</v>
      </c>
      <c r="R20" s="6">
        <v>848280.96476562705</v>
      </c>
      <c r="S20" s="6">
        <v>891977.25517622801</v>
      </c>
      <c r="T20" s="6">
        <v>921364.90300997393</v>
      </c>
      <c r="U20" s="6">
        <v>913389.16529270005</v>
      </c>
      <c r="V20" s="6">
        <v>933743.04655499489</v>
      </c>
      <c r="W20" s="6">
        <v>981908.46304263396</v>
      </c>
      <c r="X20" s="6">
        <v>931354.55276226404</v>
      </c>
      <c r="Y20" s="6">
        <v>873261.71440686297</v>
      </c>
      <c r="Z20" s="6">
        <v>832742.45170348196</v>
      </c>
      <c r="AA20" s="6">
        <v>872646.67141577997</v>
      </c>
      <c r="AB20" s="6">
        <v>844196.10358482308</v>
      </c>
      <c r="AC20" s="6">
        <v>877217.53686539899</v>
      </c>
      <c r="AD20" s="6">
        <v>887928.40110481007</v>
      </c>
      <c r="AE20" s="6">
        <v>901413.18946240202</v>
      </c>
      <c r="AF20" s="6">
        <v>922489.53511917102</v>
      </c>
      <c r="AG20" s="6">
        <v>890559.26320186304</v>
      </c>
      <c r="AH20" s="6">
        <v>880987.37766094203</v>
      </c>
      <c r="AI20" s="6">
        <v>969314.08718970104</v>
      </c>
      <c r="AJ20" s="6">
        <v>955515.71539515303</v>
      </c>
      <c r="AK20" s="6">
        <v>957676.54314008099</v>
      </c>
      <c r="AL20" s="6">
        <v>1006028.07644773</v>
      </c>
      <c r="AM20" s="6">
        <v>1005391.48631721</v>
      </c>
      <c r="AN20" s="6">
        <v>1057740.1928228401</v>
      </c>
      <c r="AO20" s="6">
        <v>1032995.2620666201</v>
      </c>
      <c r="AP20" s="6">
        <v>1051242.73163531</v>
      </c>
    </row>
    <row r="21" spans="1:42" x14ac:dyDescent="0.25">
      <c r="A21" s="5" t="s">
        <v>133</v>
      </c>
      <c r="B21" s="6">
        <v>797126.91989639297</v>
      </c>
      <c r="C21" s="6">
        <v>813956.87713532697</v>
      </c>
      <c r="D21" s="6">
        <v>821092.612485216</v>
      </c>
      <c r="E21" s="6">
        <v>839262.78746972198</v>
      </c>
      <c r="F21" s="6">
        <v>830844.73491279595</v>
      </c>
      <c r="G21" s="6">
        <v>882404.60944625002</v>
      </c>
      <c r="H21" s="6">
        <v>869615.95595517801</v>
      </c>
      <c r="I21" s="6">
        <v>898264.63762150402</v>
      </c>
      <c r="J21" s="6">
        <v>906629.37978820899</v>
      </c>
      <c r="K21" s="6">
        <v>910461.09821466799</v>
      </c>
      <c r="L21" s="6">
        <v>917499.243623293</v>
      </c>
      <c r="M21" s="6">
        <v>931218.63743422099</v>
      </c>
      <c r="N21" s="6">
        <v>915485.06142242905</v>
      </c>
      <c r="O21" s="6">
        <v>951884.16099173098</v>
      </c>
      <c r="P21" s="6">
        <v>942085.07992715202</v>
      </c>
      <c r="Q21" s="6">
        <v>941973.596100564</v>
      </c>
      <c r="R21" s="6">
        <v>945938.99144786305</v>
      </c>
      <c r="S21" s="6">
        <v>942224.78080938198</v>
      </c>
      <c r="T21" s="6">
        <v>948140.70459135599</v>
      </c>
      <c r="U21" s="6">
        <v>971847.53598468006</v>
      </c>
      <c r="V21" s="6">
        <v>943793.99701178505</v>
      </c>
      <c r="W21" s="6">
        <v>952897.44036647596</v>
      </c>
      <c r="X21" s="6">
        <v>955167.32115941599</v>
      </c>
      <c r="Y21" s="6">
        <v>822305.95552523702</v>
      </c>
      <c r="Z21" s="6">
        <v>840843.39030191803</v>
      </c>
      <c r="AA21" s="6">
        <v>887107.66541666002</v>
      </c>
      <c r="AB21" s="6">
        <v>897448.29020000703</v>
      </c>
      <c r="AC21" s="6">
        <v>935337.30059311097</v>
      </c>
      <c r="AD21" s="6">
        <v>969507.22485035995</v>
      </c>
      <c r="AE21" s="6">
        <v>1016391.76585744</v>
      </c>
      <c r="AF21" s="6">
        <v>985188.12529483903</v>
      </c>
      <c r="AG21" s="6">
        <v>1030977.3188305401</v>
      </c>
      <c r="AH21" s="6">
        <v>990550.67217230704</v>
      </c>
      <c r="AI21" s="6">
        <v>1009409.23919415</v>
      </c>
      <c r="AJ21" s="6">
        <v>1023881.58125632</v>
      </c>
      <c r="AK21" s="6">
        <v>1014107.0986561599</v>
      </c>
      <c r="AL21" s="6">
        <v>1031650.30980127</v>
      </c>
      <c r="AM21" s="6">
        <v>1059488.16023811</v>
      </c>
      <c r="AN21" s="6">
        <v>1014382.39135534</v>
      </c>
      <c r="AO21" s="6">
        <v>1064827.44109408</v>
      </c>
      <c r="AP21" s="6">
        <v>1037148.92946678</v>
      </c>
    </row>
    <row r="22" spans="1:42" x14ac:dyDescent="0.25">
      <c r="A22" s="5" t="s">
        <v>8</v>
      </c>
      <c r="B22" s="6">
        <v>211364.74907632</v>
      </c>
      <c r="C22" s="6">
        <v>185334.25196502899</v>
      </c>
      <c r="D22" s="6">
        <v>191577.76700388399</v>
      </c>
      <c r="E22" s="6">
        <v>181595.74332094801</v>
      </c>
      <c r="F22" s="6">
        <v>209694.20384408699</v>
      </c>
      <c r="G22" s="6">
        <v>162363.16743287901</v>
      </c>
      <c r="H22" s="6">
        <v>195704.716693328</v>
      </c>
      <c r="I22" s="6">
        <v>204749.026953981</v>
      </c>
      <c r="J22" s="6">
        <v>196013.63594864801</v>
      </c>
      <c r="K22" s="6">
        <v>179906.75206140001</v>
      </c>
      <c r="L22" s="6">
        <v>144842.75657566101</v>
      </c>
      <c r="M22" s="6">
        <v>144195.528611299</v>
      </c>
      <c r="N22" s="6">
        <v>158687.39989818199</v>
      </c>
      <c r="O22" s="6">
        <v>139313.72111931301</v>
      </c>
      <c r="P22" s="6">
        <v>159184.88482693501</v>
      </c>
      <c r="Q22" s="6">
        <v>180744.51992866001</v>
      </c>
      <c r="R22" s="6">
        <v>167675.74389608699</v>
      </c>
      <c r="S22" s="6">
        <v>185047.848140861</v>
      </c>
      <c r="T22" s="6">
        <v>181939.49954612099</v>
      </c>
      <c r="U22" s="6">
        <v>198567.34191109301</v>
      </c>
      <c r="V22" s="6">
        <v>206550.09172310799</v>
      </c>
      <c r="W22" s="6">
        <v>184338.20704271499</v>
      </c>
      <c r="X22" s="6">
        <v>177718.11668543299</v>
      </c>
      <c r="Y22" s="6">
        <v>76829.547267940798</v>
      </c>
      <c r="Z22" s="6">
        <v>197286.22439330799</v>
      </c>
      <c r="AA22" s="6">
        <v>212646.22077792601</v>
      </c>
      <c r="AB22" s="6">
        <v>256936.123689139</v>
      </c>
      <c r="AC22" s="6">
        <v>258201.820208875</v>
      </c>
      <c r="AD22" s="6">
        <v>235219.35098347001</v>
      </c>
      <c r="AE22" s="6">
        <v>256173.47488507599</v>
      </c>
      <c r="AF22" s="6">
        <v>202377.82766624499</v>
      </c>
      <c r="AG22" s="6">
        <v>169992.010427678</v>
      </c>
      <c r="AH22" s="6">
        <v>156916.20790964001</v>
      </c>
      <c r="AI22" s="6">
        <v>157410.25626651899</v>
      </c>
      <c r="AJ22" s="6">
        <v>163677.53607321699</v>
      </c>
      <c r="AK22" s="6">
        <v>185318.74778804701</v>
      </c>
      <c r="AL22" s="6">
        <v>181052.403941414</v>
      </c>
      <c r="AM22" s="6">
        <v>171211.32440303601</v>
      </c>
      <c r="AN22" s="6">
        <v>170872.237132023</v>
      </c>
      <c r="AO22" s="6">
        <v>189878.708748467</v>
      </c>
      <c r="AP22" s="6">
        <v>189716.01233626399</v>
      </c>
    </row>
    <row r="23" spans="1:42" x14ac:dyDescent="0.25">
      <c r="A23" s="11" t="s">
        <v>9</v>
      </c>
      <c r="B23" s="6">
        <v>171722.869317759</v>
      </c>
      <c r="C23" s="6">
        <v>151066.832721774</v>
      </c>
      <c r="D23" s="6">
        <v>154736.41542762099</v>
      </c>
      <c r="E23" s="6">
        <v>146665.712084169</v>
      </c>
      <c r="F23" s="6">
        <v>174441.401314369</v>
      </c>
      <c r="G23" s="6">
        <v>127724.42647578</v>
      </c>
      <c r="H23" s="6">
        <v>165236.99376130899</v>
      </c>
      <c r="I23" s="6">
        <v>164711.02809709901</v>
      </c>
      <c r="J23" s="6">
        <v>160244.261765323</v>
      </c>
      <c r="K23" s="6">
        <v>150146.02590563099</v>
      </c>
      <c r="L23" s="6">
        <v>115264.525002394</v>
      </c>
      <c r="M23" s="6">
        <v>115493.211427138</v>
      </c>
      <c r="N23" s="6">
        <v>133707.25835298101</v>
      </c>
      <c r="O23" s="6">
        <v>114526.099000278</v>
      </c>
      <c r="P23" s="6">
        <v>140291.659684985</v>
      </c>
      <c r="Q23" s="6">
        <v>151250.73969386599</v>
      </c>
      <c r="R23" s="6">
        <v>136715.76996999999</v>
      </c>
      <c r="S23" s="6">
        <v>145657.553879024</v>
      </c>
      <c r="T23" s="6">
        <v>146735.47645413101</v>
      </c>
      <c r="U23" s="6">
        <v>157612.69578835199</v>
      </c>
      <c r="V23" s="6">
        <v>170828.04424744501</v>
      </c>
      <c r="W23" s="6">
        <v>141724.28884079101</v>
      </c>
      <c r="X23" s="6">
        <v>144995.36254417099</v>
      </c>
      <c r="Y23" s="6">
        <v>67327.993254900095</v>
      </c>
      <c r="Z23" s="6">
        <v>173711.46455261801</v>
      </c>
      <c r="AA23" s="6">
        <v>177636.40026440701</v>
      </c>
      <c r="AB23" s="6">
        <v>219593.225941157</v>
      </c>
      <c r="AC23" s="6">
        <v>215395.455190988</v>
      </c>
      <c r="AD23" s="6">
        <v>197172.05729088801</v>
      </c>
      <c r="AE23" s="6">
        <v>214404.40978209401</v>
      </c>
      <c r="AF23" s="6">
        <v>168378.88725200301</v>
      </c>
      <c r="AG23" s="6">
        <v>142198.96979171399</v>
      </c>
      <c r="AH23" s="6">
        <v>135249.89383754801</v>
      </c>
      <c r="AI23" s="6">
        <v>135233.827348288</v>
      </c>
      <c r="AJ23" s="6">
        <v>139102.60795745501</v>
      </c>
      <c r="AK23" s="6">
        <v>155603.858225976</v>
      </c>
      <c r="AL23" s="6">
        <v>152201.48738847399</v>
      </c>
      <c r="AM23" s="6">
        <v>150234.026478026</v>
      </c>
      <c r="AN23" s="6">
        <v>151370.268319158</v>
      </c>
      <c r="AO23" s="6">
        <v>150159.554190511</v>
      </c>
      <c r="AP23" s="6">
        <v>159430.57038203199</v>
      </c>
    </row>
    <row r="24" spans="1:42" x14ac:dyDescent="0.25">
      <c r="A24" s="11" t="s">
        <v>10</v>
      </c>
      <c r="B24" s="6">
        <v>39641.879758561299</v>
      </c>
      <c r="C24" s="6">
        <v>34267.419243254903</v>
      </c>
      <c r="D24" s="6">
        <v>36841.351576262903</v>
      </c>
      <c r="E24" s="6">
        <v>34930.031236779301</v>
      </c>
      <c r="F24" s="6">
        <v>35252.802529718203</v>
      </c>
      <c r="G24" s="6">
        <v>34638.740957098402</v>
      </c>
      <c r="H24" s="6">
        <v>30467.722932019198</v>
      </c>
      <c r="I24" s="6">
        <v>40037.998856881699</v>
      </c>
      <c r="J24" s="6">
        <v>35769.374183325002</v>
      </c>
      <c r="K24" s="6">
        <v>29760.726155768902</v>
      </c>
      <c r="L24" s="6">
        <v>29578.231573266701</v>
      </c>
      <c r="M24" s="6">
        <v>28702.3171841613</v>
      </c>
      <c r="N24" s="6">
        <v>24980.1415452004</v>
      </c>
      <c r="O24" s="6">
        <v>24787.622119035401</v>
      </c>
      <c r="P24" s="6">
        <v>18893.225141949501</v>
      </c>
      <c r="Q24" s="6">
        <v>29493.7802347941</v>
      </c>
      <c r="R24" s="6">
        <v>30959.973926087099</v>
      </c>
      <c r="S24" s="6">
        <v>39390.294261836898</v>
      </c>
      <c r="T24" s="6">
        <v>35204.023091990603</v>
      </c>
      <c r="U24" s="6">
        <v>40954.646122740902</v>
      </c>
      <c r="V24" s="6">
        <v>35722.047475663399</v>
      </c>
      <c r="W24" s="6">
        <v>42613.918201923902</v>
      </c>
      <c r="X24" s="6">
        <v>32722.754141261699</v>
      </c>
      <c r="Y24" s="6">
        <v>9501.5540130406498</v>
      </c>
      <c r="Z24" s="6">
        <v>23574.759840689701</v>
      </c>
      <c r="AA24" s="6">
        <v>35009.820513519502</v>
      </c>
      <c r="AB24" s="6">
        <v>37342.897747982599</v>
      </c>
      <c r="AC24" s="6">
        <v>42806.365017886499</v>
      </c>
      <c r="AD24" s="6">
        <v>38047.293692582898</v>
      </c>
      <c r="AE24" s="6">
        <v>41769.065102981302</v>
      </c>
      <c r="AF24" s="6">
        <v>33998.940414242097</v>
      </c>
      <c r="AG24" s="6">
        <v>27793.0406359648</v>
      </c>
      <c r="AH24" s="6">
        <v>21666.3140720917</v>
      </c>
      <c r="AI24" s="6">
        <v>22176.4289182307</v>
      </c>
      <c r="AJ24" s="6">
        <v>24574.928115761701</v>
      </c>
      <c r="AK24" s="6">
        <v>29714.889562070799</v>
      </c>
      <c r="AL24" s="6">
        <v>28850.916552939801</v>
      </c>
      <c r="AM24" s="6">
        <v>20977.29792501</v>
      </c>
      <c r="AN24" s="6">
        <v>19501.968812864201</v>
      </c>
      <c r="AO24" s="6">
        <v>39719.154557955597</v>
      </c>
      <c r="AP24" s="6">
        <v>30285.441954232199</v>
      </c>
    </row>
    <row r="25" spans="1:42" x14ac:dyDescent="0.25">
      <c r="A25" s="5" t="s">
        <v>22</v>
      </c>
      <c r="B25" s="6">
        <v>318594.41106380499</v>
      </c>
      <c r="C25" s="6">
        <v>298740.78288213798</v>
      </c>
      <c r="D25" s="6">
        <v>268922.450141754</v>
      </c>
      <c r="E25" s="6">
        <v>290162.183545871</v>
      </c>
      <c r="F25" s="6">
        <v>273740.295172146</v>
      </c>
      <c r="G25" s="6">
        <v>303502.18822618201</v>
      </c>
      <c r="H25" s="6">
        <v>286677.65115525801</v>
      </c>
      <c r="I25" s="6">
        <v>268740.91250661103</v>
      </c>
      <c r="J25" s="6">
        <v>226689.194939807</v>
      </c>
      <c r="K25" s="6">
        <v>235065.45811163599</v>
      </c>
      <c r="L25" s="6">
        <v>263003.88069703901</v>
      </c>
      <c r="M25" s="6">
        <v>233923.94959812699</v>
      </c>
      <c r="N25" s="6">
        <v>264723.518238727</v>
      </c>
      <c r="O25" s="6">
        <v>240656.36069285599</v>
      </c>
      <c r="P25" s="6">
        <v>214600.01123404701</v>
      </c>
      <c r="Q25" s="6">
        <v>212502.47157330101</v>
      </c>
      <c r="R25" s="6">
        <v>206018.52373121001</v>
      </c>
      <c r="S25" s="6">
        <v>199534.40759057799</v>
      </c>
      <c r="T25" s="6">
        <v>183601.80319069099</v>
      </c>
      <c r="U25" s="6">
        <v>185089.99152784399</v>
      </c>
      <c r="V25" s="6">
        <v>198722.684862558</v>
      </c>
      <c r="W25" s="6">
        <v>165260.85123932999</v>
      </c>
      <c r="X25" s="6">
        <v>265387.74078678701</v>
      </c>
      <c r="Y25" s="6">
        <v>391373.36952696898</v>
      </c>
      <c r="Z25" s="6">
        <v>372117.65352759999</v>
      </c>
      <c r="AA25" s="6">
        <v>298097.45513995702</v>
      </c>
      <c r="AB25" s="6">
        <v>307063.91170606902</v>
      </c>
      <c r="AC25" s="6">
        <v>281203.77477284102</v>
      </c>
      <c r="AD25" s="6">
        <v>254517.87641579701</v>
      </c>
      <c r="AE25" s="6">
        <v>241033.55935725299</v>
      </c>
      <c r="AF25" s="6">
        <v>260990.20408973901</v>
      </c>
      <c r="AG25" s="6">
        <v>253286.99557277601</v>
      </c>
      <c r="AH25" s="6">
        <v>272940.61505421298</v>
      </c>
      <c r="AI25" s="6">
        <v>265785.06892087898</v>
      </c>
      <c r="AJ25" s="6">
        <v>266405.70877298998</v>
      </c>
      <c r="AK25" s="6">
        <v>240354.258786997</v>
      </c>
      <c r="AL25" s="6">
        <v>263558.41136541101</v>
      </c>
      <c r="AM25" s="6">
        <v>237854.405478153</v>
      </c>
      <c r="AN25" s="6">
        <v>240277.39661018399</v>
      </c>
      <c r="AO25" s="6">
        <v>228791.031917546</v>
      </c>
      <c r="AP25" s="6">
        <v>201630.06389264899</v>
      </c>
    </row>
    <row r="26" spans="1:42" x14ac:dyDescent="0.25">
      <c r="A26" s="10" t="s">
        <v>4</v>
      </c>
      <c r="B26" s="6">
        <v>2340.5217519072798</v>
      </c>
      <c r="C26" s="6">
        <v>1978.5305260334901</v>
      </c>
      <c r="D26" s="6">
        <v>1269.4041084857599</v>
      </c>
      <c r="E26" s="6">
        <v>1292.9294751042</v>
      </c>
      <c r="F26" s="6">
        <v>3243.97088100254</v>
      </c>
      <c r="G26" s="6">
        <v>1581.8664234118801</v>
      </c>
      <c r="H26" s="6">
        <v>3312.4258960109701</v>
      </c>
      <c r="I26" s="6">
        <v>1975.0497430059199</v>
      </c>
      <c r="J26" s="6">
        <v>831.95289008130396</v>
      </c>
      <c r="K26" s="6">
        <v>1508.3233167864901</v>
      </c>
      <c r="L26" s="6">
        <v>1038.38745661754</v>
      </c>
      <c r="M26" s="6">
        <v>421.69888484678398</v>
      </c>
      <c r="N26" s="6">
        <v>1283.5502361296799</v>
      </c>
      <c r="O26" s="6">
        <v>1302.74149560412</v>
      </c>
      <c r="P26" s="6">
        <v>223.51637573331601</v>
      </c>
      <c r="Q26" s="6">
        <v>3092.0718901544101</v>
      </c>
      <c r="R26" s="6">
        <v>1250.3828601494399</v>
      </c>
      <c r="S26" s="6">
        <v>179.86904995900201</v>
      </c>
      <c r="T26" s="6">
        <v>1082.3587479073699</v>
      </c>
      <c r="U26" s="6">
        <v>1707.9507783128499</v>
      </c>
      <c r="V26" s="6">
        <v>2387.0335358860798</v>
      </c>
      <c r="W26" s="6">
        <v>994.72729980548002</v>
      </c>
      <c r="X26" s="6">
        <v>5665.2841576235896</v>
      </c>
      <c r="Y26" s="6">
        <v>699.98360130696096</v>
      </c>
      <c r="Z26" s="6">
        <v>1752.53588472863</v>
      </c>
      <c r="AA26" s="6">
        <v>4669.7789824288602</v>
      </c>
      <c r="AB26" s="6">
        <v>496.03462183429599</v>
      </c>
      <c r="AC26" s="6">
        <v>3758.3302521692799</v>
      </c>
      <c r="AD26" s="6">
        <v>1030.55442273477</v>
      </c>
      <c r="AE26" s="6">
        <v>3811.03870409111</v>
      </c>
      <c r="AF26" s="6">
        <v>5557.9740961793004</v>
      </c>
      <c r="AG26" s="6">
        <v>2170.06800267677</v>
      </c>
      <c r="AH26" s="6">
        <v>4315.0688038650696</v>
      </c>
      <c r="AI26" s="6">
        <v>3435.22765575731</v>
      </c>
      <c r="AJ26" s="6">
        <v>4059.3243739357799</v>
      </c>
      <c r="AK26" s="6">
        <v>3109.66801899645</v>
      </c>
      <c r="AL26" s="6">
        <v>2651.3491353653399</v>
      </c>
      <c r="AM26" s="6">
        <v>2274.75917433011</v>
      </c>
      <c r="AN26" s="6">
        <v>0</v>
      </c>
      <c r="AO26" s="6">
        <v>1876.5099884056001</v>
      </c>
      <c r="AP26" s="6">
        <v>2626.3105982162901</v>
      </c>
    </row>
    <row r="27" spans="1:42" x14ac:dyDescent="0.25">
      <c r="A27" s="10" t="s">
        <v>5</v>
      </c>
      <c r="B27" s="6">
        <v>316253.88931189699</v>
      </c>
      <c r="C27" s="6">
        <v>296762.25235610502</v>
      </c>
      <c r="D27" s="6">
        <v>267653.04603326798</v>
      </c>
      <c r="E27" s="6">
        <v>288869.25407076703</v>
      </c>
      <c r="F27" s="6">
        <v>270496.32429114397</v>
      </c>
      <c r="G27" s="6">
        <v>301920.32180277002</v>
      </c>
      <c r="H27" s="6">
        <v>283365.225259247</v>
      </c>
      <c r="I27" s="6">
        <v>266765.86276360502</v>
      </c>
      <c r="J27" s="6">
        <v>225857.24204972599</v>
      </c>
      <c r="K27" s="6">
        <v>233557.13479484999</v>
      </c>
      <c r="L27" s="6">
        <v>261965.49324042199</v>
      </c>
      <c r="M27" s="6">
        <v>233502.25071327999</v>
      </c>
      <c r="N27" s="6">
        <v>263439.96800259699</v>
      </c>
      <c r="O27" s="6">
        <v>239353.619197252</v>
      </c>
      <c r="P27" s="6">
        <v>214376.494858313</v>
      </c>
      <c r="Q27" s="6">
        <v>209410.399683147</v>
      </c>
      <c r="R27" s="6">
        <v>204768.14087105999</v>
      </c>
      <c r="S27" s="6">
        <v>199354.538540618</v>
      </c>
      <c r="T27" s="6">
        <v>182519.44444278401</v>
      </c>
      <c r="U27" s="6">
        <v>183382.04074953101</v>
      </c>
      <c r="V27" s="6">
        <v>196335.651326672</v>
      </c>
      <c r="W27" s="6">
        <v>164266.12393952499</v>
      </c>
      <c r="X27" s="6">
        <v>259722.456629163</v>
      </c>
      <c r="Y27" s="6">
        <v>390673.38592566201</v>
      </c>
      <c r="Z27" s="6">
        <v>370365.11764287099</v>
      </c>
      <c r="AA27" s="6">
        <v>293427.67615752801</v>
      </c>
      <c r="AB27" s="6">
        <v>306567.87708423397</v>
      </c>
      <c r="AC27" s="6">
        <v>277445.44452067203</v>
      </c>
      <c r="AD27" s="6">
        <v>253487.32199306201</v>
      </c>
      <c r="AE27" s="6">
        <v>237222.52065316201</v>
      </c>
      <c r="AF27" s="6">
        <v>255432.22999356</v>
      </c>
      <c r="AG27" s="6">
        <v>251116.92757009901</v>
      </c>
      <c r="AH27" s="6">
        <v>268625.54625034798</v>
      </c>
      <c r="AI27" s="6">
        <v>262349.841265122</v>
      </c>
      <c r="AJ27" s="6">
        <v>262346.38439905399</v>
      </c>
      <c r="AK27" s="6">
        <v>237244.59076799999</v>
      </c>
      <c r="AL27" s="6">
        <v>260907.062230045</v>
      </c>
      <c r="AM27" s="6">
        <v>235579.64630382301</v>
      </c>
      <c r="AN27" s="6">
        <v>240277.39661018399</v>
      </c>
      <c r="AO27" s="6">
        <v>226914.52192914</v>
      </c>
      <c r="AP27" s="6">
        <v>199003.753294433</v>
      </c>
    </row>
    <row r="28" spans="1:42" x14ac:dyDescent="0.25">
      <c r="A28" s="5" t="s">
        <v>23</v>
      </c>
      <c r="B28" s="6">
        <v>1860000.16377932</v>
      </c>
      <c r="C28" s="6">
        <v>1872536.03930213</v>
      </c>
      <c r="D28" s="6">
        <v>1875077.81154843</v>
      </c>
      <c r="E28" s="6">
        <v>1918800.8015022201</v>
      </c>
      <c r="F28" s="6">
        <v>1911152.2814604701</v>
      </c>
      <c r="G28" s="6">
        <v>1950325.3390081001</v>
      </c>
      <c r="H28" s="6">
        <v>1977436.3402641299</v>
      </c>
      <c r="I28" s="6">
        <v>1942088.4310407999</v>
      </c>
      <c r="J28" s="6">
        <v>1914177.3042206999</v>
      </c>
      <c r="K28" s="6">
        <v>1923755.5223646499</v>
      </c>
      <c r="L28" s="6">
        <v>1984137.0458670901</v>
      </c>
      <c r="M28" s="6">
        <v>1932129.34473056</v>
      </c>
      <c r="N28" s="6">
        <v>1946928.7469502401</v>
      </c>
      <c r="O28" s="6">
        <v>1977818.1835912699</v>
      </c>
      <c r="P28" s="6">
        <v>1948730.90526601</v>
      </c>
      <c r="Q28" s="6">
        <v>1931157.7039479101</v>
      </c>
      <c r="R28" s="6">
        <v>1961903.3077779501</v>
      </c>
      <c r="S28" s="6">
        <v>1902940.1281193299</v>
      </c>
      <c r="T28" s="6">
        <v>1898555.1828806701</v>
      </c>
      <c r="U28" s="6">
        <v>1869483.6720266701</v>
      </c>
      <c r="V28" s="6">
        <v>1868649.74066725</v>
      </c>
      <c r="W28" s="6">
        <v>1865107.3728852801</v>
      </c>
      <c r="X28" s="6">
        <v>1945218.20276532</v>
      </c>
      <c r="Y28" s="6">
        <v>2264277.6979678101</v>
      </c>
      <c r="Z28" s="6">
        <v>2163457.91647853</v>
      </c>
      <c r="AA28" s="6">
        <v>2094977.8226362199</v>
      </c>
      <c r="AB28" s="6">
        <v>2060119.35049132</v>
      </c>
      <c r="AC28" s="6">
        <v>1978372.42730214</v>
      </c>
      <c r="AD28" s="6">
        <v>1971305.5160458901</v>
      </c>
      <c r="AE28" s="6">
        <v>1930608.2153085801</v>
      </c>
      <c r="AF28" s="6">
        <v>1999242.07359063</v>
      </c>
      <c r="AG28" s="6">
        <v>2037423.9596096601</v>
      </c>
      <c r="AH28" s="6">
        <v>2090258.1039074999</v>
      </c>
      <c r="AI28" s="6">
        <v>2008737.20915957</v>
      </c>
      <c r="AJ28" s="6">
        <v>1979582.2634622799</v>
      </c>
      <c r="AK28" s="6">
        <v>1977251.59160283</v>
      </c>
      <c r="AL28" s="6">
        <v>1980212.4192011801</v>
      </c>
      <c r="AM28" s="6">
        <v>1956159.21518429</v>
      </c>
      <c r="AN28" s="6">
        <v>1976453.3333100299</v>
      </c>
      <c r="AO28" s="6">
        <v>1959709.1189257801</v>
      </c>
      <c r="AP28" s="6">
        <v>1964932.16251028</v>
      </c>
    </row>
    <row r="29" spans="1:42" x14ac:dyDescent="0.25">
      <c r="A29" s="7" t="s">
        <v>48</v>
      </c>
      <c r="B29" s="8">
        <v>211364.74907632</v>
      </c>
      <c r="C29" s="8">
        <v>185334.25196502899</v>
      </c>
      <c r="D29" s="8">
        <v>194012.56138370399</v>
      </c>
      <c r="E29" s="8">
        <v>188782.226384479</v>
      </c>
      <c r="F29" s="8">
        <v>218292.113308428</v>
      </c>
      <c r="G29" s="8">
        <v>171983.18782057101</v>
      </c>
      <c r="H29" s="8">
        <v>202695.27041629501</v>
      </c>
      <c r="I29" s="8">
        <v>208852.045376325</v>
      </c>
      <c r="J29" s="8">
        <v>198556.39772967799</v>
      </c>
      <c r="K29" s="8">
        <v>183126.203705122</v>
      </c>
      <c r="L29" s="8">
        <v>153383.39190016201</v>
      </c>
      <c r="M29" s="8">
        <v>147561.046887359</v>
      </c>
      <c r="N29" s="8">
        <v>164482.717779659</v>
      </c>
      <c r="O29" s="8">
        <v>145981.29652705701</v>
      </c>
      <c r="P29" s="8">
        <v>163040.24133236599</v>
      </c>
      <c r="Q29" s="8">
        <v>183269.60520021501</v>
      </c>
      <c r="R29" s="8">
        <v>174154.926973061</v>
      </c>
      <c r="S29" s="8">
        <v>190879.35918537201</v>
      </c>
      <c r="T29" s="8">
        <v>187214.517222811</v>
      </c>
      <c r="U29" s="8">
        <v>205208.85842127999</v>
      </c>
      <c r="V29" s="8">
        <v>211292.43474230001</v>
      </c>
      <c r="W29" s="8">
        <v>191193.85525719801</v>
      </c>
      <c r="X29" s="8">
        <v>183263.13835723099</v>
      </c>
      <c r="Y29" s="8">
        <v>80601.065239660107</v>
      </c>
      <c r="Z29" s="8">
        <v>206465.44399008501</v>
      </c>
      <c r="AA29" s="8">
        <v>218137.47141488199</v>
      </c>
      <c r="AB29" s="8">
        <v>261913.07497241299</v>
      </c>
      <c r="AC29" s="8">
        <v>262282.61795801902</v>
      </c>
      <c r="AD29" s="8">
        <v>240751.30385648899</v>
      </c>
      <c r="AE29" s="8">
        <v>260822.301161571</v>
      </c>
      <c r="AF29" s="8">
        <v>211638.16610992601</v>
      </c>
      <c r="AG29" s="8">
        <v>176198.14304690299</v>
      </c>
      <c r="AH29" s="8">
        <v>164622.41240371601</v>
      </c>
      <c r="AI29" s="8">
        <v>161774.126680188</v>
      </c>
      <c r="AJ29" s="8">
        <v>173994.49908522601</v>
      </c>
      <c r="AK29" s="8">
        <v>189496.70033371801</v>
      </c>
      <c r="AL29" s="8">
        <v>193091.52582657401</v>
      </c>
      <c r="AM29" s="8">
        <v>175569.892912757</v>
      </c>
      <c r="AN29" s="8">
        <v>176542.41979104199</v>
      </c>
      <c r="AO29" s="8">
        <v>196988.06872357699</v>
      </c>
      <c r="AP29" s="8">
        <v>193725.038824763</v>
      </c>
    </row>
    <row r="30" spans="1:42" x14ac:dyDescent="0.25">
      <c r="A30" s="2"/>
      <c r="B30" s="1"/>
      <c r="C30" s="1"/>
    </row>
    <row r="31" spans="1:42" x14ac:dyDescent="0.25">
      <c r="A31" s="103" t="s">
        <v>28</v>
      </c>
      <c r="B31" s="104">
        <v>2014</v>
      </c>
      <c r="C31" s="104"/>
      <c r="D31" s="104">
        <v>2015</v>
      </c>
      <c r="E31" s="104"/>
      <c r="F31" s="104"/>
      <c r="G31" s="104"/>
      <c r="H31" s="105">
        <v>2016</v>
      </c>
      <c r="I31" s="103"/>
      <c r="J31" s="103"/>
      <c r="K31" s="103"/>
      <c r="L31" s="101">
        <v>2017</v>
      </c>
      <c r="M31" s="102"/>
      <c r="N31" s="102"/>
      <c r="O31" s="102"/>
      <c r="P31" s="105">
        <v>2018</v>
      </c>
      <c r="Q31" s="103"/>
      <c r="R31" s="103"/>
      <c r="S31" s="103"/>
      <c r="T31" s="101">
        <v>2019</v>
      </c>
      <c r="U31" s="102"/>
      <c r="V31" s="102"/>
      <c r="W31" s="102"/>
      <c r="X31" s="101">
        <v>2020</v>
      </c>
      <c r="Y31" s="102"/>
      <c r="Z31" s="102"/>
      <c r="AA31" s="102"/>
      <c r="AB31" s="101">
        <v>2021</v>
      </c>
      <c r="AC31" s="102"/>
      <c r="AD31" s="102"/>
      <c r="AE31" s="150"/>
      <c r="AF31" s="101">
        <v>2022</v>
      </c>
      <c r="AG31" s="102"/>
      <c r="AH31" s="102"/>
      <c r="AI31" s="86"/>
      <c r="AJ31" s="101">
        <v>2023</v>
      </c>
      <c r="AK31" s="102"/>
      <c r="AL31" s="102"/>
      <c r="AM31" s="102"/>
      <c r="AN31" s="101">
        <v>2024</v>
      </c>
      <c r="AO31" s="102"/>
      <c r="AP31" s="102"/>
    </row>
    <row r="32" spans="1:42" ht="16.5" x14ac:dyDescent="0.25">
      <c r="A32" s="102"/>
      <c r="B32" s="28" t="s">
        <v>84</v>
      </c>
      <c r="C32" s="28" t="s">
        <v>85</v>
      </c>
      <c r="D32" s="28" t="s">
        <v>86</v>
      </c>
      <c r="E32" s="28" t="s">
        <v>87</v>
      </c>
      <c r="F32" s="28" t="s">
        <v>84</v>
      </c>
      <c r="G32" s="28" t="s">
        <v>85</v>
      </c>
      <c r="H32" s="28" t="s">
        <v>86</v>
      </c>
      <c r="I32" s="28" t="s">
        <v>87</v>
      </c>
      <c r="J32" s="28" t="s">
        <v>84</v>
      </c>
      <c r="K32" s="28" t="s">
        <v>85</v>
      </c>
      <c r="L32" s="28" t="s">
        <v>86</v>
      </c>
      <c r="M32" s="28" t="s">
        <v>87</v>
      </c>
      <c r="N32" s="28" t="s">
        <v>84</v>
      </c>
      <c r="O32" s="28" t="s">
        <v>85</v>
      </c>
      <c r="P32" s="28" t="s">
        <v>86</v>
      </c>
      <c r="Q32" s="28" t="s">
        <v>87</v>
      </c>
      <c r="R32" s="28" t="s">
        <v>84</v>
      </c>
      <c r="S32" s="28" t="s">
        <v>85</v>
      </c>
      <c r="T32" s="28" t="s">
        <v>86</v>
      </c>
      <c r="U32" s="29" t="s">
        <v>87</v>
      </c>
      <c r="V32" s="28" t="s">
        <v>84</v>
      </c>
      <c r="W32" s="28" t="s">
        <v>85</v>
      </c>
      <c r="X32" s="28" t="s">
        <v>86</v>
      </c>
      <c r="Y32" s="28" t="s">
        <v>87</v>
      </c>
      <c r="Z32" s="28" t="s">
        <v>84</v>
      </c>
      <c r="AA32" s="28" t="s">
        <v>85</v>
      </c>
      <c r="AB32" s="28" t="s">
        <v>86</v>
      </c>
      <c r="AC32" s="28" t="s">
        <v>87</v>
      </c>
      <c r="AD32" s="28" t="s">
        <v>84</v>
      </c>
      <c r="AE32" s="28" t="s">
        <v>85</v>
      </c>
      <c r="AF32" s="28" t="s">
        <v>86</v>
      </c>
      <c r="AG32" s="28" t="s">
        <v>87</v>
      </c>
      <c r="AH32" s="28" t="s">
        <v>84</v>
      </c>
      <c r="AI32" s="28" t="s">
        <v>85</v>
      </c>
      <c r="AJ32" s="28" t="s">
        <v>86</v>
      </c>
      <c r="AK32" s="28" t="s">
        <v>87</v>
      </c>
      <c r="AL32" s="28" t="s">
        <v>84</v>
      </c>
      <c r="AM32" s="28" t="s">
        <v>85</v>
      </c>
      <c r="AN32" s="28" t="s">
        <v>86</v>
      </c>
      <c r="AO32" s="28" t="s">
        <v>87</v>
      </c>
      <c r="AP32" s="28" t="s">
        <v>158</v>
      </c>
    </row>
    <row r="33" spans="1:42" x14ac:dyDescent="0.25">
      <c r="A33" s="5" t="s">
        <v>25</v>
      </c>
      <c r="B33" s="9">
        <f t="shared" ref="B33:Q33" si="0">B12/B11*100</f>
        <v>48.153068219847455</v>
      </c>
      <c r="C33" s="9">
        <f t="shared" si="0"/>
        <v>47.841313956586006</v>
      </c>
      <c r="D33" s="9">
        <f t="shared" si="0"/>
        <v>48.401545186391751</v>
      </c>
      <c r="E33" s="9">
        <f t="shared" si="0"/>
        <v>47.884693496130815</v>
      </c>
      <c r="F33" s="9">
        <f t="shared" si="0"/>
        <v>48.336645099786466</v>
      </c>
      <c r="G33" s="9">
        <f t="shared" si="0"/>
        <v>47.945460769300766</v>
      </c>
      <c r="H33" s="9">
        <f t="shared" si="0"/>
        <v>47.974526208076014</v>
      </c>
      <c r="I33" s="9">
        <f t="shared" si="0"/>
        <v>49.024426920644245</v>
      </c>
      <c r="J33" s="9">
        <f t="shared" si="0"/>
        <v>49.464089442802681</v>
      </c>
      <c r="K33" s="9">
        <f t="shared" si="0"/>
        <v>49.206478477287064</v>
      </c>
      <c r="L33" s="9">
        <f t="shared" si="0"/>
        <v>48.338695871116613</v>
      </c>
      <c r="M33" s="9">
        <f t="shared" si="0"/>
        <v>49.416783247377715</v>
      </c>
      <c r="N33" s="9">
        <f t="shared" si="0"/>
        <v>49.383505296103344</v>
      </c>
      <c r="O33" s="9">
        <f t="shared" si="0"/>
        <v>49.056743204679883</v>
      </c>
      <c r="P33" s="9">
        <f t="shared" si="0"/>
        <v>49.854630146866597</v>
      </c>
      <c r="Q33" s="9">
        <f t="shared" si="0"/>
        <v>50.144086972437265</v>
      </c>
      <c r="R33" s="9">
        <f t="shared" ref="R33:S33" si="1">R12/R11*100</f>
        <v>49.999903057363994</v>
      </c>
      <c r="S33" s="9">
        <f t="shared" si="1"/>
        <v>51.482714448356646</v>
      </c>
      <c r="T33" s="9">
        <f t="shared" ref="T33:U33" si="2">T12/T11*100</f>
        <v>51.935315354947633</v>
      </c>
      <c r="U33" s="9">
        <f t="shared" si="2"/>
        <v>52.710659919045845</v>
      </c>
      <c r="V33" s="9">
        <f t="shared" ref="V33:W33" si="3">V12/V11*100</f>
        <v>52.725167414166194</v>
      </c>
      <c r="W33" s="9">
        <f t="shared" si="3"/>
        <v>53.188010830001446</v>
      </c>
      <c r="X33" s="9">
        <f t="shared" ref="X33:Y33" si="4">X12/X11*100</f>
        <v>51.48426273702681</v>
      </c>
      <c r="Y33" s="9">
        <f t="shared" si="4"/>
        <v>43.907355792764932</v>
      </c>
      <c r="Z33" s="9">
        <f t="shared" ref="Z33:AB33" si="5">Z12/Z11*100</f>
        <v>46.373798730871769</v>
      </c>
      <c r="AA33" s="9">
        <f t="shared" si="5"/>
        <v>48.493166192489461</v>
      </c>
      <c r="AB33" s="9">
        <f t="shared" si="5"/>
        <v>49.24188982901795</v>
      </c>
      <c r="AC33" s="9">
        <f t="shared" ref="AC33:AF33" si="6">AC12/AC11*100</f>
        <v>51.140791370521789</v>
      </c>
      <c r="AD33" s="9">
        <f t="shared" si="6"/>
        <v>51.492995085732773</v>
      </c>
      <c r="AE33" s="9">
        <f t="shared" si="6"/>
        <v>52.964612955148048</v>
      </c>
      <c r="AF33" s="9">
        <f t="shared" si="6"/>
        <v>51.348325508515515</v>
      </c>
      <c r="AG33" s="9">
        <f t="shared" ref="AG33:AH33" si="7">AG12/AG11*100</f>
        <v>50.655185935998695</v>
      </c>
      <c r="AH33" s="9">
        <f t="shared" si="7"/>
        <v>49.24971883518657</v>
      </c>
      <c r="AI33" s="9">
        <f t="shared" ref="AI33:AJ33" si="8">AI12/AI11*100</f>
        <v>51.536795474330944</v>
      </c>
      <c r="AJ33" s="9">
        <f t="shared" si="8"/>
        <v>51.982854327293239</v>
      </c>
      <c r="AK33" s="9">
        <f t="shared" ref="AK33:AL33" si="9">AK12/AK11*100</f>
        <v>52.17507739782139</v>
      </c>
      <c r="AL33" s="9">
        <f t="shared" si="9"/>
        <v>52.840219063403218</v>
      </c>
      <c r="AM33" s="9">
        <f t="shared" ref="AM33:AN33" si="10">AM12/AM11*100</f>
        <v>53.33868141623995</v>
      </c>
      <c r="AN33" s="9">
        <f t="shared" si="10"/>
        <v>53.158487534777635</v>
      </c>
      <c r="AO33" s="9">
        <f t="shared" ref="AO33:AP33" si="11">AO12/AO11*100</f>
        <v>53.86108536721683</v>
      </c>
      <c r="AP33" s="9">
        <f t="shared" si="11"/>
        <v>53.690461591648742</v>
      </c>
    </row>
    <row r="34" spans="1:42" x14ac:dyDescent="0.25">
      <c r="A34" s="5" t="s">
        <v>24</v>
      </c>
      <c r="B34" s="9">
        <f t="shared" ref="B34:Q34" si="12">B13/B11*100</f>
        <v>42.26134092890878</v>
      </c>
      <c r="C34" s="9">
        <f t="shared" si="12"/>
        <v>42.678908075769066</v>
      </c>
      <c r="D34" s="9">
        <f t="shared" si="12"/>
        <v>43.129701696398612</v>
      </c>
      <c r="E34" s="9">
        <f t="shared" si="12"/>
        <v>42.95248906117331</v>
      </c>
      <c r="F34" s="9">
        <f t="shared" si="12"/>
        <v>42.668072177153547</v>
      </c>
      <c r="G34" s="9">
        <f t="shared" si="12"/>
        <v>43.611958199389107</v>
      </c>
      <c r="H34" s="9">
        <f t="shared" si="12"/>
        <v>42.825621840350692</v>
      </c>
      <c r="I34" s="9">
        <f t="shared" si="12"/>
        <v>43.650212842850657</v>
      </c>
      <c r="J34" s="9">
        <f t="shared" si="12"/>
        <v>44.289162568239028</v>
      </c>
      <c r="K34" s="9">
        <f t="shared" si="12"/>
        <v>44.456343973875896</v>
      </c>
      <c r="L34" s="9">
        <f t="shared" si="12"/>
        <v>44.567401083839968</v>
      </c>
      <c r="M34" s="9">
        <f t="shared" si="12"/>
        <v>45.641739046327359</v>
      </c>
      <c r="N34" s="9">
        <f t="shared" si="12"/>
        <v>45.257930619010835</v>
      </c>
      <c r="O34" s="9">
        <f t="shared" si="12"/>
        <v>45.468397860819252</v>
      </c>
      <c r="P34" s="9">
        <f t="shared" si="12"/>
        <v>45.758433538548466</v>
      </c>
      <c r="Q34" s="9">
        <f t="shared" si="12"/>
        <v>45.477879211491548</v>
      </c>
      <c r="R34" s="9">
        <f t="shared" ref="R34:S34" si="13">R13/R11*100</f>
        <v>45.72660201521014</v>
      </c>
      <c r="S34" s="9">
        <f t="shared" si="13"/>
        <v>46.764741898248005</v>
      </c>
      <c r="T34" s="9">
        <f t="shared" ref="T34:U34" si="14">T13/T11*100</f>
        <v>47.329252413498459</v>
      </c>
      <c r="U34" s="9">
        <f t="shared" si="14"/>
        <v>47.687819280686597</v>
      </c>
      <c r="V34" s="9">
        <f t="shared" ref="V34:W34" si="15">V13/V11*100</f>
        <v>47.499671809349486</v>
      </c>
      <c r="W34" s="9">
        <f t="shared" si="15"/>
        <v>48.561339852688448</v>
      </c>
      <c r="X34" s="9">
        <f t="shared" ref="X34:Y34" si="16">X13/X11*100</f>
        <v>47.051790614504235</v>
      </c>
      <c r="Y34" s="9">
        <f t="shared" si="16"/>
        <v>42.004067842099104</v>
      </c>
      <c r="Z34" s="9">
        <f t="shared" ref="Z34:AB34" si="17">Z13/Z11*100</f>
        <v>41.483613118127266</v>
      </c>
      <c r="AA34" s="9">
        <f t="shared" si="17"/>
        <v>43.265075739664944</v>
      </c>
      <c r="AB34" s="9">
        <f t="shared" si="17"/>
        <v>42.911386661806752</v>
      </c>
      <c r="AC34" s="9">
        <f t="shared" ref="AC34:AF34" si="18">AC13/AC11*100</f>
        <v>44.764066529436271</v>
      </c>
      <c r="AD34" s="9">
        <f t="shared" si="18"/>
        <v>45.705061089092759</v>
      </c>
      <c r="AE34" s="9">
        <f t="shared" si="18"/>
        <v>46.72346136038054</v>
      </c>
      <c r="AF34" s="9">
        <f t="shared" si="18"/>
        <v>46.423449063599207</v>
      </c>
      <c r="AG34" s="9">
        <f t="shared" ref="AG34:AH34" si="19">AG13/AG11*100</f>
        <v>46.538112458308397</v>
      </c>
      <c r="AH34" s="9">
        <f t="shared" si="19"/>
        <v>45.439882310288709</v>
      </c>
      <c r="AI34" s="9">
        <f t="shared" ref="AI34:AJ34" si="20">AI13/AI11*100</f>
        <v>47.739083454512254</v>
      </c>
      <c r="AJ34" s="9">
        <f t="shared" si="20"/>
        <v>48.0126590805286</v>
      </c>
      <c r="AK34" s="9">
        <f t="shared" ref="AK34:AL34" si="21">AK13/AK11*100</f>
        <v>47.692666152163163</v>
      </c>
      <c r="AL34" s="9">
        <f t="shared" si="21"/>
        <v>48.528362605414976</v>
      </c>
      <c r="AM34" s="9">
        <f t="shared" ref="AM34:AN34" si="22">AM13/AM11*100</f>
        <v>49.254685547649778</v>
      </c>
      <c r="AN34" s="9">
        <f t="shared" si="22"/>
        <v>49.108852822595722</v>
      </c>
      <c r="AO34" s="9">
        <f t="shared" ref="AO34:AP34" si="23">AO13/AO11*100</f>
        <v>49.390627252325267</v>
      </c>
      <c r="AP34" s="9">
        <f t="shared" si="23"/>
        <v>49.219232952008731</v>
      </c>
    </row>
    <row r="35" spans="1:42" x14ac:dyDescent="0.25">
      <c r="A35" s="13" t="s">
        <v>6</v>
      </c>
      <c r="B35" s="14">
        <f t="shared" ref="B35:Q35" si="24">B14/B13*100</f>
        <v>9.2321410497377929</v>
      </c>
      <c r="C35" s="14">
        <f t="shared" si="24"/>
        <v>8.3481213302598132</v>
      </c>
      <c r="D35" s="14">
        <f t="shared" si="24"/>
        <v>7.6518491548235872</v>
      </c>
      <c r="E35" s="14">
        <f t="shared" si="24"/>
        <v>7.0306923118838158</v>
      </c>
      <c r="F35" s="14">
        <f t="shared" si="24"/>
        <v>7.3220271795478142</v>
      </c>
      <c r="G35" s="14">
        <f t="shared" si="24"/>
        <v>7.082535308168926</v>
      </c>
      <c r="H35" s="14">
        <f t="shared" si="24"/>
        <v>6.9706388635078778</v>
      </c>
      <c r="I35" s="14">
        <f t="shared" si="24"/>
        <v>6.5614588905865956</v>
      </c>
      <c r="J35" s="14">
        <f t="shared" si="24"/>
        <v>7.3266751094496012</v>
      </c>
      <c r="K35" s="14">
        <f t="shared" si="24"/>
        <v>7.5257143871581498</v>
      </c>
      <c r="L35" s="14">
        <f t="shared" si="24"/>
        <v>6.7874403651227349</v>
      </c>
      <c r="M35" s="14">
        <f t="shared" si="24"/>
        <v>5.3923164687547871</v>
      </c>
      <c r="N35" s="14">
        <f t="shared" si="24"/>
        <v>6.2070457209450893</v>
      </c>
      <c r="O35" s="14">
        <f t="shared" si="24"/>
        <v>5.2396683104128376</v>
      </c>
      <c r="P35" s="14">
        <f t="shared" si="24"/>
        <v>6.6928477941210289</v>
      </c>
      <c r="Q35" s="14">
        <f t="shared" si="24"/>
        <v>7.3524019857350629</v>
      </c>
      <c r="R35" s="14">
        <f t="shared" ref="R35:S35" si="25">R14/R13*100</f>
        <v>5.9382971194180794</v>
      </c>
      <c r="S35" s="14">
        <f t="shared" si="25"/>
        <v>5.9090558324275202</v>
      </c>
      <c r="T35" s="14">
        <f t="shared" ref="T35:U35" si="26">T14/T13*100</f>
        <v>6.6692606526551987</v>
      </c>
      <c r="U35" s="14">
        <f t="shared" si="26"/>
        <v>6.492653569965519</v>
      </c>
      <c r="V35" s="14">
        <f t="shared" ref="V35:W35" si="27">V14/V13*100</f>
        <v>6.4201434984503747</v>
      </c>
      <c r="W35" s="14">
        <f t="shared" si="27"/>
        <v>5.9672074080908244</v>
      </c>
      <c r="X35" s="14">
        <f t="shared" ref="X35:Y35" si="28">X14/X13*100</f>
        <v>5.4087250957736375</v>
      </c>
      <c r="Y35" s="14">
        <f t="shared" si="28"/>
        <v>3.925426097347767</v>
      </c>
      <c r="Z35" s="14">
        <f t="shared" ref="Z35:AB35" si="29">Z14/Z13*100</f>
        <v>5.875988837518852</v>
      </c>
      <c r="AA35" s="14">
        <f t="shared" si="29"/>
        <v>4.440078362394261</v>
      </c>
      <c r="AB35" s="14">
        <f t="shared" si="29"/>
        <v>4.9223818382218836</v>
      </c>
      <c r="AC35" s="14">
        <f t="shared" ref="AC35:AF35" si="30">AC14/AC13*100</f>
        <v>4.8346827076063468</v>
      </c>
      <c r="AD35" s="14">
        <f t="shared" si="30"/>
        <v>5.1059959148101113</v>
      </c>
      <c r="AE35" s="14">
        <f t="shared" si="30"/>
        <v>4.7003377959938133</v>
      </c>
      <c r="AF35" s="14">
        <f t="shared" si="30"/>
        <v>2.2971644018413735</v>
      </c>
      <c r="AG35" s="14">
        <f t="shared" ref="AG35:AH35" si="31">AG14/AG13*100</f>
        <v>2.1066953566356057</v>
      </c>
      <c r="AH35" s="14">
        <f t="shared" si="31"/>
        <v>2.1511379197780576</v>
      </c>
      <c r="AI35" s="14">
        <f t="shared" ref="AI35:AJ35" si="32">AI14/AI13*100</f>
        <v>2.1594550603354303</v>
      </c>
      <c r="AJ35" s="14">
        <f t="shared" si="32"/>
        <v>2.7179700727465095</v>
      </c>
      <c r="AK35" s="14">
        <f t="shared" ref="AK35:AL35" si="33">AK14/AK13*100</f>
        <v>2.5151615164603895</v>
      </c>
      <c r="AL35" s="14">
        <f t="shared" si="33"/>
        <v>2.7863548625352288</v>
      </c>
      <c r="AM35" s="14">
        <f t="shared" ref="AM35:AN35" si="34">AM14/AM13*100</f>
        <v>3.0715876391098176</v>
      </c>
      <c r="AN35" s="14">
        <f t="shared" si="34"/>
        <v>2.7786923570618072</v>
      </c>
      <c r="AO35" s="14">
        <f t="shared" ref="AO35:AP35" si="35">AO14/AO13*100</f>
        <v>3.4931018773729221</v>
      </c>
      <c r="AP35" s="14">
        <f t="shared" si="35"/>
        <v>3.171074387978575</v>
      </c>
    </row>
    <row r="36" spans="1:42" x14ac:dyDescent="0.25">
      <c r="A36" s="5" t="s">
        <v>19</v>
      </c>
      <c r="B36" s="9">
        <f t="shared" ref="B36:Q36" si="36">B15/(B$15+B$16)*100</f>
        <v>60.199984818303228</v>
      </c>
      <c r="C36" s="9">
        <f t="shared" si="36"/>
        <v>59.94363899999783</v>
      </c>
      <c r="D36" s="9">
        <f t="shared" si="36"/>
        <v>60.266859107104651</v>
      </c>
      <c r="E36" s="9">
        <f t="shared" si="36"/>
        <v>59.11653629762624</v>
      </c>
      <c r="F36" s="9">
        <f t="shared" si="36"/>
        <v>59.857019593155428</v>
      </c>
      <c r="G36" s="9">
        <f t="shared" si="36"/>
        <v>59.183367170080082</v>
      </c>
      <c r="H36" s="9">
        <f t="shared" si="36"/>
        <v>59.568055875865554</v>
      </c>
      <c r="I36" s="9">
        <f t="shared" si="36"/>
        <v>60.706848320708517</v>
      </c>
      <c r="J36" s="9">
        <f t="shared" si="36"/>
        <v>60.356569242579525</v>
      </c>
      <c r="K36" s="9">
        <f t="shared" si="36"/>
        <v>60.522704903895708</v>
      </c>
      <c r="L36" s="9">
        <f t="shared" si="36"/>
        <v>60.89241242586855</v>
      </c>
      <c r="M36" s="9">
        <f t="shared" si="36"/>
        <v>61.363096627120953</v>
      </c>
      <c r="N36" s="9">
        <f t="shared" si="36"/>
        <v>61.585338045659157</v>
      </c>
      <c r="O36" s="9">
        <f t="shared" si="36"/>
        <v>61.070761329125588</v>
      </c>
      <c r="P36" s="9">
        <f t="shared" si="36"/>
        <v>61.480232055811811</v>
      </c>
      <c r="Q36" s="9">
        <f t="shared" si="36"/>
        <v>60.048745674063063</v>
      </c>
      <c r="R36" s="9">
        <f t="shared" ref="R36:S36" si="37">R15/(R$15+R$16)*100</f>
        <v>61.02113596085966</v>
      </c>
      <c r="S36" s="9">
        <f t="shared" si="37"/>
        <v>62.602973039176604</v>
      </c>
      <c r="T36" s="9">
        <f t="shared" ref="T36:U36" si="38">T15/(T$15+T$16)*100</f>
        <v>61.585145452529474</v>
      </c>
      <c r="U36" s="9">
        <f t="shared" si="38"/>
        <v>61.188699084871409</v>
      </c>
      <c r="V36" s="9">
        <f t="shared" ref="V36:W36" si="39">V15/(V$15+V$16)*100</f>
        <v>61.344112352338556</v>
      </c>
      <c r="W36" s="9">
        <f t="shared" si="39"/>
        <v>63.197222635949743</v>
      </c>
      <c r="X36" s="9">
        <f t="shared" ref="X36:Y36" si="40">X15/(X$15+X$16)*100</f>
        <v>63.045554177276443</v>
      </c>
      <c r="Y36" s="9">
        <f t="shared" si="40"/>
        <v>62.3218892181131</v>
      </c>
      <c r="Z36" s="9">
        <f t="shared" ref="Z36:AF36" si="41">Z15/(Z$15+Z$16)*100</f>
        <v>61.027595726556868</v>
      </c>
      <c r="AA36" s="9">
        <f t="shared" si="41"/>
        <v>59.708568259192404</v>
      </c>
      <c r="AB36" s="9">
        <f t="shared" si="41"/>
        <v>59.6452189823965</v>
      </c>
      <c r="AC36" s="9">
        <f t="shared" si="41"/>
        <v>60.074752899486228</v>
      </c>
      <c r="AD36" s="9">
        <f t="shared" si="41"/>
        <v>60.420482993021722</v>
      </c>
      <c r="AE36" s="9">
        <f t="shared" si="41"/>
        <v>60.253276773345078</v>
      </c>
      <c r="AF36" s="9">
        <f t="shared" si="41"/>
        <v>60.132907962245106</v>
      </c>
      <c r="AG36" s="9">
        <f t="shared" ref="AG36:AH36" si="42">AG15/(AG$15+AG$16)*100</f>
        <v>57.502438470596005</v>
      </c>
      <c r="AH36" s="9">
        <f t="shared" si="42"/>
        <v>58.04034316344341</v>
      </c>
      <c r="AI36" s="9">
        <f t="shared" ref="AI36:AJ36" si="43">AI15/(AI$15+AI$16)*100</f>
        <v>58.861772867651474</v>
      </c>
      <c r="AJ36" s="9">
        <f t="shared" si="43"/>
        <v>58.838292968176766</v>
      </c>
      <c r="AK36" s="9">
        <f t="shared" ref="AK36:AL36" si="44">AK15/(AK$15+AK$16)*100</f>
        <v>59.142546600990123</v>
      </c>
      <c r="AL36" s="9">
        <f t="shared" si="44"/>
        <v>58.907463152261705</v>
      </c>
      <c r="AM36" s="9">
        <f t="shared" ref="AM36:AN36" si="45">AM15/(AM$15+AM$16)*100</f>
        <v>58.833131544764719</v>
      </c>
      <c r="AN36" s="9">
        <f t="shared" si="45"/>
        <v>62.11249073661449</v>
      </c>
      <c r="AO36" s="9">
        <f t="shared" ref="AO36:AP36" si="46">AO15/(AO$15+AO$16)*100</f>
        <v>60.846891726566376</v>
      </c>
      <c r="AP36" s="9">
        <f t="shared" si="46"/>
        <v>61.203893936862777</v>
      </c>
    </row>
    <row r="37" spans="1:42" x14ac:dyDescent="0.25">
      <c r="A37" s="5" t="s">
        <v>20</v>
      </c>
      <c r="B37" s="9">
        <f t="shared" ref="B37:Q37" si="47">B16/(B$15+B$16)*100</f>
        <v>39.800015181696764</v>
      </c>
      <c r="C37" s="9">
        <f t="shared" si="47"/>
        <v>40.05636100000217</v>
      </c>
      <c r="D37" s="9">
        <f t="shared" si="47"/>
        <v>39.733140892895356</v>
      </c>
      <c r="E37" s="9">
        <f t="shared" si="47"/>
        <v>40.88346370237376</v>
      </c>
      <c r="F37" s="9">
        <f t="shared" si="47"/>
        <v>40.142980406844586</v>
      </c>
      <c r="G37" s="9">
        <f t="shared" si="47"/>
        <v>40.816632829919911</v>
      </c>
      <c r="H37" s="9">
        <f t="shared" si="47"/>
        <v>40.431944124134453</v>
      </c>
      <c r="I37" s="9">
        <f t="shared" si="47"/>
        <v>39.293151679291491</v>
      </c>
      <c r="J37" s="9">
        <f t="shared" si="47"/>
        <v>39.643430757420461</v>
      </c>
      <c r="K37" s="9">
        <f t="shared" si="47"/>
        <v>39.477295096104299</v>
      </c>
      <c r="L37" s="9">
        <f t="shared" si="47"/>
        <v>39.10758757413145</v>
      </c>
      <c r="M37" s="9">
        <f t="shared" si="47"/>
        <v>38.636903372879047</v>
      </c>
      <c r="N37" s="9">
        <f t="shared" si="47"/>
        <v>38.414661954340843</v>
      </c>
      <c r="O37" s="9">
        <f t="shared" si="47"/>
        <v>38.929238670874419</v>
      </c>
      <c r="P37" s="9">
        <f t="shared" si="47"/>
        <v>38.519767944188196</v>
      </c>
      <c r="Q37" s="9">
        <f t="shared" si="47"/>
        <v>39.951254325936929</v>
      </c>
      <c r="R37" s="9">
        <f t="shared" ref="R37:S37" si="48">R16/(R$15+R$16)*100</f>
        <v>38.97886403914034</v>
      </c>
      <c r="S37" s="9">
        <f t="shared" si="48"/>
        <v>37.397026960823396</v>
      </c>
      <c r="T37" s="9">
        <f t="shared" ref="T37:U37" si="49">T16/(T$15+T$16)*100</f>
        <v>38.414854547470526</v>
      </c>
      <c r="U37" s="9">
        <f t="shared" si="49"/>
        <v>38.811300915128591</v>
      </c>
      <c r="V37" s="9">
        <f t="shared" ref="V37:W37" si="50">V16/(V$15+V$16)*100</f>
        <v>38.655887647661459</v>
      </c>
      <c r="W37" s="9">
        <f t="shared" si="50"/>
        <v>36.80277736405025</v>
      </c>
      <c r="X37" s="9">
        <f t="shared" ref="X37:Y37" si="51">X16/(X$15+X$16)*100</f>
        <v>36.954445822723571</v>
      </c>
      <c r="Y37" s="9">
        <f t="shared" si="51"/>
        <v>37.678110781886893</v>
      </c>
      <c r="Z37" s="9">
        <f t="shared" ref="Z37" si="52">Z16/(Z$15+Z$16)*100</f>
        <v>38.972404273443132</v>
      </c>
      <c r="AA37" s="9">
        <f>AA16/(AA$15+AA$16)*100</f>
        <v>40.291431740807596</v>
      </c>
      <c r="AB37" s="9">
        <f>AB16/(AB$15+AB$16)*100</f>
        <v>40.354781017603493</v>
      </c>
      <c r="AC37" s="9">
        <f t="shared" ref="AC37" si="53">AC16/(AC$15+AC$16)*100</f>
        <v>39.925247100513765</v>
      </c>
      <c r="AD37" s="9">
        <f>AD16/(AD$15+AD$16)*100</f>
        <v>39.579517006978278</v>
      </c>
      <c r="AE37" s="9">
        <f>AE16/(AE$15+AE$16)*100</f>
        <v>39.746723226654915</v>
      </c>
      <c r="AF37" s="9">
        <f>AF16/(AF$15+AF$16)*100</f>
        <v>39.867092037754894</v>
      </c>
      <c r="AG37" s="9">
        <f t="shared" ref="AG37:AH37" si="54">AG16/(AG$15+AG$16)*100</f>
        <v>42.497561529403995</v>
      </c>
      <c r="AH37" s="9">
        <f t="shared" si="54"/>
        <v>41.959656836556597</v>
      </c>
      <c r="AI37" s="9">
        <f t="shared" ref="AI37:AJ37" si="55">AI16/(AI$15+AI$16)*100</f>
        <v>41.138227132348533</v>
      </c>
      <c r="AJ37" s="9">
        <f t="shared" si="55"/>
        <v>41.161707031823234</v>
      </c>
      <c r="AK37" s="9">
        <f t="shared" ref="AK37:AL37" si="56">AK16/(AK$15+AK$16)*100</f>
        <v>40.857453399009877</v>
      </c>
      <c r="AL37" s="9">
        <f t="shared" si="56"/>
        <v>41.092536847738295</v>
      </c>
      <c r="AM37" s="9">
        <f t="shared" ref="AM37:AN37" si="57">AM16/(AM$15+AM$16)*100</f>
        <v>41.166868455235281</v>
      </c>
      <c r="AN37" s="9">
        <f t="shared" si="57"/>
        <v>37.88750926338551</v>
      </c>
      <c r="AO37" s="9">
        <f t="shared" ref="AO37:AP37" si="58">AO16/(AO$15+AO$16)*100</f>
        <v>39.153108273433624</v>
      </c>
      <c r="AP37" s="9">
        <f t="shared" si="58"/>
        <v>38.796106063137223</v>
      </c>
    </row>
    <row r="38" spans="1:42" x14ac:dyDescent="0.25">
      <c r="A38" s="5" t="s">
        <v>147</v>
      </c>
      <c r="B38" s="9">
        <f>B20/B13*100</f>
        <v>47.423184098561343</v>
      </c>
      <c r="C38" s="9">
        <f t="shared" ref="C38:AH38" si="59">C20/C13*100</f>
        <v>46.876760038772524</v>
      </c>
      <c r="D38" s="9">
        <f t="shared" si="59"/>
        <v>47.611846430752593</v>
      </c>
      <c r="E38" s="9">
        <f t="shared" si="59"/>
        <v>46.930495059697805</v>
      </c>
      <c r="F38" s="9">
        <f t="shared" si="59"/>
        <v>47.361420293233977</v>
      </c>
      <c r="G38" s="9">
        <f t="shared" si="59"/>
        <v>45.997517569673022</v>
      </c>
      <c r="H38" s="9">
        <f t="shared" si="59"/>
        <v>46.575882756400574</v>
      </c>
      <c r="I38" s="9">
        <f t="shared" si="59"/>
        <v>45.985413846818176</v>
      </c>
      <c r="J38" s="9">
        <f t="shared" si="59"/>
        <v>45.955655649355514</v>
      </c>
      <c r="K38" s="9">
        <f t="shared" si="59"/>
        <v>45.926299140902593</v>
      </c>
      <c r="L38" s="9">
        <f t="shared" si="59"/>
        <v>46.397862931212607</v>
      </c>
      <c r="M38" s="9">
        <f t="shared" si="59"/>
        <v>46.5854316255055</v>
      </c>
      <c r="N38" s="9">
        <f t="shared" si="59"/>
        <v>47.410556137838086</v>
      </c>
      <c r="O38" s="9">
        <f t="shared" si="59"/>
        <v>46.076907716768865</v>
      </c>
      <c r="P38" s="9">
        <f t="shared" si="59"/>
        <v>47.021709161420979</v>
      </c>
      <c r="Q38" s="9">
        <f t="shared" si="59"/>
        <v>46.526641864217041</v>
      </c>
      <c r="R38" s="9">
        <f t="shared" si="59"/>
        <v>47.278538053708509</v>
      </c>
      <c r="S38" s="9">
        <f t="shared" si="59"/>
        <v>48.630261970946037</v>
      </c>
      <c r="T38" s="9">
        <f t="shared" si="59"/>
        <v>49.283880147978351</v>
      </c>
      <c r="U38" s="9">
        <f t="shared" si="59"/>
        <v>48.449574776144281</v>
      </c>
      <c r="V38" s="9">
        <f t="shared" si="59"/>
        <v>49.73233682682244</v>
      </c>
      <c r="W38" s="9">
        <f t="shared" si="59"/>
        <v>50.749714031393047</v>
      </c>
      <c r="X38" s="9">
        <f t="shared" si="59"/>
        <v>49.368871129290156</v>
      </c>
      <c r="Y38" s="9">
        <f t="shared" si="59"/>
        <v>51.502616491964204</v>
      </c>
      <c r="Z38" s="9">
        <f t="shared" si="59"/>
        <v>49.757976603437051</v>
      </c>
      <c r="AA38" s="9">
        <f t="shared" si="59"/>
        <v>49.589118955464265</v>
      </c>
      <c r="AB38" s="9">
        <f t="shared" si="59"/>
        <v>48.471209541820997</v>
      </c>
      <c r="AC38" s="9">
        <f t="shared" si="59"/>
        <v>48.396744679758072</v>
      </c>
      <c r="AD38" s="9">
        <f t="shared" si="59"/>
        <v>47.803993241930023</v>
      </c>
      <c r="AE38" s="9">
        <f t="shared" si="59"/>
        <v>47.002339156646393</v>
      </c>
      <c r="AF38" s="9">
        <f t="shared" si="59"/>
        <v>48.35667755940328</v>
      </c>
      <c r="AG38" s="9">
        <f t="shared" si="59"/>
        <v>46.346203945798322</v>
      </c>
      <c r="AH38" s="9">
        <f t="shared" si="59"/>
        <v>47.072907640827076</v>
      </c>
      <c r="AI38" s="9">
        <f t="shared" ref="AI38:AJ38" si="60">AI20/AI13*100</f>
        <v>48.986842893348751</v>
      </c>
      <c r="AJ38" s="9">
        <f t="shared" si="60"/>
        <v>48.273063574027866</v>
      </c>
      <c r="AK38" s="9">
        <f t="shared" ref="AK38:AL38" si="61">AK20/AK13*100</f>
        <v>48.56904798478115</v>
      </c>
      <c r="AL38" s="9">
        <f t="shared" si="61"/>
        <v>49.371288581985063</v>
      </c>
      <c r="AM38" s="9">
        <f t="shared" ref="AM38:AN38" si="62">AM20/AM13*100</f>
        <v>48.690076828178462</v>
      </c>
      <c r="AN38" s="9">
        <f t="shared" si="62"/>
        <v>51.04621709638613</v>
      </c>
      <c r="AO38" s="9">
        <f t="shared" ref="AO38:AP38" si="63">AO20/AO13*100</f>
        <v>49.241304353806939</v>
      </c>
      <c r="AP38" s="9">
        <f t="shared" si="63"/>
        <v>50.33743196812739</v>
      </c>
    </row>
    <row r="39" spans="1:42" x14ac:dyDescent="0.25">
      <c r="A39" s="5" t="s">
        <v>131</v>
      </c>
      <c r="B39" s="9">
        <f t="shared" ref="B39:Q39" si="64">B21/B13*100</f>
        <v>52.576815901438657</v>
      </c>
      <c r="C39" s="9">
        <f t="shared" si="64"/>
        <v>53.123239961227476</v>
      </c>
      <c r="D39" s="9">
        <f t="shared" si="64"/>
        <v>52.388153569247407</v>
      </c>
      <c r="E39" s="9">
        <f t="shared" si="64"/>
        <v>53.069504940302203</v>
      </c>
      <c r="F39" s="9">
        <f t="shared" si="64"/>
        <v>52.638579706766023</v>
      </c>
      <c r="G39" s="9">
        <f t="shared" si="64"/>
        <v>54.002482430326971</v>
      </c>
      <c r="H39" s="9">
        <f t="shared" si="64"/>
        <v>53.424117243599426</v>
      </c>
      <c r="I39" s="9">
        <f t="shared" si="64"/>
        <v>54.014586153181831</v>
      </c>
      <c r="J39" s="9">
        <f t="shared" si="64"/>
        <v>54.044344350644479</v>
      </c>
      <c r="K39" s="9">
        <f t="shared" si="64"/>
        <v>54.073700859097407</v>
      </c>
      <c r="L39" s="9">
        <f t="shared" si="64"/>
        <v>53.602137068787393</v>
      </c>
      <c r="M39" s="9">
        <f t="shared" si="64"/>
        <v>53.4145683744945</v>
      </c>
      <c r="N39" s="9">
        <f t="shared" si="64"/>
        <v>52.589443862161914</v>
      </c>
      <c r="O39" s="9">
        <f t="shared" si="64"/>
        <v>53.923092283231135</v>
      </c>
      <c r="P39" s="9">
        <f t="shared" si="64"/>
        <v>52.978290838579021</v>
      </c>
      <c r="Q39" s="9">
        <f t="shared" si="64"/>
        <v>53.473358135782959</v>
      </c>
      <c r="R39" s="9">
        <f t="shared" ref="R39:S39" si="65">R21/R13*100</f>
        <v>52.721461946291491</v>
      </c>
      <c r="S39" s="9">
        <f t="shared" si="65"/>
        <v>51.36973802905397</v>
      </c>
      <c r="T39" s="9">
        <f t="shared" ref="T39:U39" si="66">T21/T13*100</f>
        <v>50.716119852021649</v>
      </c>
      <c r="U39" s="9">
        <f t="shared" si="66"/>
        <v>51.550425223855726</v>
      </c>
      <c r="V39" s="9">
        <f t="shared" ref="V39:W39" si="67">V21/V13*100</f>
        <v>50.267663173177567</v>
      </c>
      <c r="W39" s="9">
        <f t="shared" si="67"/>
        <v>49.25028596860696</v>
      </c>
      <c r="X39" s="9">
        <f t="shared" ref="X39:Y39" si="68">X21/X13*100</f>
        <v>50.631128870709844</v>
      </c>
      <c r="Y39" s="9">
        <f t="shared" si="68"/>
        <v>48.497383508035789</v>
      </c>
      <c r="Z39" s="9">
        <f t="shared" ref="Z39:AB39" si="69">Z21/Z13*100</f>
        <v>50.242023396562942</v>
      </c>
      <c r="AA39" s="9">
        <f t="shared" si="69"/>
        <v>50.410881044535735</v>
      </c>
      <c r="AB39" s="9">
        <f t="shared" si="69"/>
        <v>51.528790458178996</v>
      </c>
      <c r="AC39" s="9">
        <f t="shared" ref="AC39:AF39" si="70">AC21/AC13*100</f>
        <v>51.603255320241928</v>
      </c>
      <c r="AD39" s="9">
        <f t="shared" si="70"/>
        <v>52.196006758069977</v>
      </c>
      <c r="AE39" s="9">
        <f t="shared" si="70"/>
        <v>52.997660843353714</v>
      </c>
      <c r="AF39" s="9">
        <f t="shared" si="70"/>
        <v>51.643322440596727</v>
      </c>
      <c r="AG39" s="9">
        <f t="shared" ref="AG39:AH39" si="71">AG21/AG13*100</f>
        <v>53.653796054201322</v>
      </c>
      <c r="AH39" s="9">
        <f t="shared" si="71"/>
        <v>52.927092359172867</v>
      </c>
      <c r="AI39" s="9">
        <f t="shared" ref="AI39:AJ39" si="72">AI21/AI13*100</f>
        <v>51.013157106651299</v>
      </c>
      <c r="AJ39" s="9">
        <f t="shared" si="72"/>
        <v>51.726936425972291</v>
      </c>
      <c r="AK39" s="9">
        <f t="shared" ref="AK39:AL39" si="73">AK21/AK13*100</f>
        <v>51.430952015218899</v>
      </c>
      <c r="AL39" s="9">
        <f t="shared" si="73"/>
        <v>50.628711418014937</v>
      </c>
      <c r="AM39" s="9">
        <f t="shared" ref="AM39:AN39" si="74">AM21/AM13*100</f>
        <v>51.309923171821062</v>
      </c>
      <c r="AN39" s="9">
        <f t="shared" si="74"/>
        <v>48.953782903613877</v>
      </c>
      <c r="AO39" s="9">
        <f t="shared" ref="AO39:AP39" si="75">AO21/AO13*100</f>
        <v>50.758695646193075</v>
      </c>
      <c r="AP39" s="9">
        <f t="shared" si="75"/>
        <v>49.662568031872617</v>
      </c>
    </row>
    <row r="40" spans="1:42" ht="16.5" x14ac:dyDescent="0.25">
      <c r="A40" s="5" t="s">
        <v>136</v>
      </c>
      <c r="B40" s="9">
        <f t="shared" ref="B40:Q40" si="76">B22/B12*100</f>
        <v>12.235414084185514</v>
      </c>
      <c r="C40" s="9">
        <f t="shared" si="76"/>
        <v>10.790685819167891</v>
      </c>
      <c r="D40" s="9">
        <f t="shared" si="76"/>
        <v>10.891890888382582</v>
      </c>
      <c r="E40" s="9">
        <f t="shared" si="76"/>
        <v>10.30016916649155</v>
      </c>
      <c r="F40" s="9">
        <f t="shared" si="76"/>
        <v>11.727278363921616</v>
      </c>
      <c r="G40" s="9">
        <f t="shared" si="76"/>
        <v>9.0384000912269009</v>
      </c>
      <c r="H40" s="9">
        <f t="shared" si="76"/>
        <v>10.732579922505835</v>
      </c>
      <c r="I40" s="9">
        <f t="shared" si="76"/>
        <v>10.96231902209249</v>
      </c>
      <c r="J40" s="9">
        <f t="shared" si="76"/>
        <v>10.461987540572927</v>
      </c>
      <c r="K40" s="9">
        <f t="shared" si="76"/>
        <v>9.6534737912686772</v>
      </c>
      <c r="L40" s="9">
        <f t="shared" si="76"/>
        <v>7.8018132663982307</v>
      </c>
      <c r="M40" s="9">
        <f t="shared" si="76"/>
        <v>7.6391945265896224</v>
      </c>
      <c r="N40" s="9">
        <f t="shared" si="76"/>
        <v>8.3541552029480872</v>
      </c>
      <c r="O40" s="9">
        <f t="shared" si="76"/>
        <v>7.3146831800248568</v>
      </c>
      <c r="P40" s="9">
        <f t="shared" si="76"/>
        <v>8.2162812084876169</v>
      </c>
      <c r="Q40" s="9">
        <f t="shared" si="76"/>
        <v>9.3055992095550497</v>
      </c>
      <c r="R40" s="9">
        <f t="shared" ref="R40:S40" si="77">R22/R12*100</f>
        <v>8.5466186549428933</v>
      </c>
      <c r="S40" s="9">
        <f t="shared" si="77"/>
        <v>9.164187632028165</v>
      </c>
      <c r="T40" s="9">
        <f t="shared" ref="T40:U40" si="78">T22/T12*100</f>
        <v>8.8688456206907347</v>
      </c>
      <c r="U40" s="9">
        <f t="shared" si="78"/>
        <v>9.5290794045711316</v>
      </c>
      <c r="V40" s="9">
        <f t="shared" ref="V40:W40" si="79">V22/V12*100</f>
        <v>9.9108184214369484</v>
      </c>
      <c r="W40" s="9">
        <f t="shared" si="79"/>
        <v>8.6987103016515288</v>
      </c>
      <c r="X40" s="9">
        <f t="shared" ref="X40:Y40" si="80">X22/X12*100</f>
        <v>8.6093728197352011</v>
      </c>
      <c r="Y40" s="9">
        <f t="shared" si="80"/>
        <v>4.3347815333017143</v>
      </c>
      <c r="Z40" s="9">
        <f t="shared" ref="Z40:AB40" si="81">Z22/Z12*100</f>
        <v>10.545147791589534</v>
      </c>
      <c r="AA40" s="9">
        <f t="shared" si="81"/>
        <v>10.781087034144585</v>
      </c>
      <c r="AB40" s="9">
        <f t="shared" si="81"/>
        <v>12.855930568856122</v>
      </c>
      <c r="AC40" s="9">
        <f t="shared" ref="AC40:AF40" si="82">AC22/AC12*100</f>
        <v>12.468960041868389</v>
      </c>
      <c r="AD40" s="9">
        <f t="shared" si="82"/>
        <v>11.240235661187402</v>
      </c>
      <c r="AE40" s="9">
        <f t="shared" si="82"/>
        <v>11.783625418074134</v>
      </c>
      <c r="AF40" s="9">
        <f t="shared" si="82"/>
        <v>9.5911140161707049</v>
      </c>
      <c r="AG40" s="9">
        <f t="shared" ref="AG40:AH40" si="83">AG22/AG12*100</f>
        <v>8.1276445868583895</v>
      </c>
      <c r="AH40" s="9">
        <f t="shared" si="83"/>
        <v>7.735752842868858</v>
      </c>
      <c r="AI40" s="9">
        <f t="shared" ref="AI40:AJ40" si="84">AI22/AI12*100</f>
        <v>7.368933176511133</v>
      </c>
      <c r="AJ40" s="9">
        <f t="shared" si="84"/>
        <v>7.6375091328527507</v>
      </c>
      <c r="AK40" s="9">
        <f t="shared" ref="AK40:AL40" si="85">AK22/AK12*100</f>
        <v>8.5910964951348952</v>
      </c>
      <c r="AL40" s="9">
        <f t="shared" si="85"/>
        <v>8.1601789970146044</v>
      </c>
      <c r="AM40" s="9">
        <f t="shared" ref="AM40:AN40" si="86">AM22/AM12*100</f>
        <v>7.6567244636588745</v>
      </c>
      <c r="AN40" s="9">
        <f t="shared" si="86"/>
        <v>7.6180397524150969</v>
      </c>
      <c r="AO40" s="9">
        <f t="shared" ref="AO40:AP40" si="87">AO22/AO12*100</f>
        <v>8.299977775071893</v>
      </c>
      <c r="AP40" s="9">
        <f t="shared" si="87"/>
        <v>8.3277895311210042</v>
      </c>
    </row>
    <row r="41" spans="1:42" x14ac:dyDescent="0.25">
      <c r="A41" s="12" t="s">
        <v>1</v>
      </c>
      <c r="B41" s="15">
        <f t="shared" ref="B41:Q41" si="88">B23/B12*100</f>
        <v>9.9406377979735279</v>
      </c>
      <c r="C41" s="15">
        <f t="shared" si="88"/>
        <v>8.7955394769934028</v>
      </c>
      <c r="D41" s="15">
        <f t="shared" si="88"/>
        <v>8.7973264312184938</v>
      </c>
      <c r="E41" s="15">
        <f t="shared" si="88"/>
        <v>8.3189265219776765</v>
      </c>
      <c r="F41" s="15">
        <f t="shared" si="88"/>
        <v>9.7557435251153368</v>
      </c>
      <c r="G41" s="15">
        <f t="shared" si="88"/>
        <v>7.1101376387463802</v>
      </c>
      <c r="H41" s="15">
        <f t="shared" si="88"/>
        <v>9.061709250865011</v>
      </c>
      <c r="I41" s="15">
        <f t="shared" si="88"/>
        <v>8.8186735894137644</v>
      </c>
      <c r="J41" s="15">
        <f t="shared" si="88"/>
        <v>8.5528410404892501</v>
      </c>
      <c r="K41" s="15">
        <f t="shared" si="88"/>
        <v>8.0565665787156409</v>
      </c>
      <c r="L41" s="15">
        <f t="shared" si="88"/>
        <v>6.208610782956332</v>
      </c>
      <c r="M41" s="15">
        <f t="shared" si="88"/>
        <v>6.1186024080591119</v>
      </c>
      <c r="N41" s="15">
        <f t="shared" si="88"/>
        <v>7.0390666729569205</v>
      </c>
      <c r="O41" s="15">
        <f t="shared" si="88"/>
        <v>6.0132061888845927</v>
      </c>
      <c r="P41" s="15">
        <f t="shared" si="88"/>
        <v>7.2411129262081957</v>
      </c>
      <c r="Q41" s="15">
        <f t="shared" si="88"/>
        <v>7.7871172210111208</v>
      </c>
      <c r="R41" s="15">
        <f t="shared" ref="R41:S41" si="89">R23/R12*100</f>
        <v>6.9685544426426205</v>
      </c>
      <c r="S41" s="15">
        <f t="shared" si="89"/>
        <v>7.213448668441333</v>
      </c>
      <c r="T41" s="15">
        <f t="shared" ref="T41:U41" si="90">T23/T12*100</f>
        <v>7.1527859040872803</v>
      </c>
      <c r="U41" s="15">
        <f t="shared" si="90"/>
        <v>7.5637004498362375</v>
      </c>
      <c r="V41" s="15">
        <f t="shared" ref="V41:W41" si="91">V23/V12*100</f>
        <v>8.1967803243353057</v>
      </c>
      <c r="W41" s="15">
        <f t="shared" si="91"/>
        <v>6.6878079759556082</v>
      </c>
      <c r="X41" s="15">
        <f t="shared" ref="X41:Y41" si="92">X23/X12*100</f>
        <v>7.0241523855725063</v>
      </c>
      <c r="Y41" s="15">
        <f t="shared" si="92"/>
        <v>3.7986966240706521</v>
      </c>
      <c r="Z41" s="15">
        <f t="shared" ref="Z41:AB41" si="93">Z23/Z12*100</f>
        <v>9.2850530868741128</v>
      </c>
      <c r="AA41" s="15">
        <f t="shared" si="93"/>
        <v>9.0061017058127586</v>
      </c>
      <c r="AB41" s="15">
        <f t="shared" si="93"/>
        <v>10.98745955047653</v>
      </c>
      <c r="AC41" s="15">
        <f t="shared" ref="AC41:AF41" si="94">AC23/AC12*100</f>
        <v>10.401775331420248</v>
      </c>
      <c r="AD41" s="15">
        <f t="shared" si="94"/>
        <v>9.4221006073028057</v>
      </c>
      <c r="AE41" s="15">
        <f t="shared" si="94"/>
        <v>9.8623062125728715</v>
      </c>
      <c r="AF41" s="15">
        <f t="shared" si="94"/>
        <v>7.9798321988771512</v>
      </c>
      <c r="AG41" s="15">
        <f t="shared" ref="AG41:AH41" si="95">AG23/AG12*100</f>
        <v>6.7988059213886824</v>
      </c>
      <c r="AH41" s="15">
        <f t="shared" si="95"/>
        <v>6.6676334120565199</v>
      </c>
      <c r="AI41" s="15">
        <f t="shared" ref="AI41:AJ41" si="96">AI23/AI12*100</f>
        <v>6.3307757738867165</v>
      </c>
      <c r="AJ41" s="15">
        <f t="shared" si="96"/>
        <v>6.4907956471403736</v>
      </c>
      <c r="AK41" s="15">
        <f t="shared" ref="AK41:AL41" si="97">AK23/AK12*100</f>
        <v>7.2135592161651401</v>
      </c>
      <c r="AL41" s="15">
        <f t="shared" si="97"/>
        <v>6.8598447392264363</v>
      </c>
      <c r="AM41" s="15">
        <f t="shared" ref="AM41:AN41" si="98">AM23/AM12*100</f>
        <v>6.7186008274805396</v>
      </c>
      <c r="AN41" s="15">
        <f t="shared" si="98"/>
        <v>6.748578591489486</v>
      </c>
      <c r="AO41" s="15">
        <f t="shared" ref="AO41:AP41" si="99">AO23/AO12*100</f>
        <v>6.5637741625205095</v>
      </c>
      <c r="AP41" s="15">
        <f t="shared" si="99"/>
        <v>6.9983773041509751</v>
      </c>
    </row>
    <row r="42" spans="1:42" x14ac:dyDescent="0.25">
      <c r="A42" s="12" t="s">
        <v>2</v>
      </c>
      <c r="B42" s="15">
        <f t="shared" ref="B42:Q42" si="100">B24/B12*100</f>
        <v>2.2947762862120036</v>
      </c>
      <c r="C42" s="15">
        <f t="shared" si="100"/>
        <v>1.9951463421744828</v>
      </c>
      <c r="D42" s="15">
        <f t="shared" si="100"/>
        <v>2.0945644571640818</v>
      </c>
      <c r="E42" s="15">
        <f t="shared" si="100"/>
        <v>1.9812426445138915</v>
      </c>
      <c r="F42" s="15">
        <f t="shared" si="100"/>
        <v>1.9715348388062905</v>
      </c>
      <c r="G42" s="15">
        <f t="shared" si="100"/>
        <v>1.9282624524804868</v>
      </c>
      <c r="H42" s="15">
        <f t="shared" si="100"/>
        <v>1.6708706716408328</v>
      </c>
      <c r="I42" s="15">
        <f t="shared" si="100"/>
        <v>2.1436454326787109</v>
      </c>
      <c r="J42" s="15">
        <f t="shared" si="100"/>
        <v>1.9091465000836756</v>
      </c>
      <c r="K42" s="15">
        <f t="shared" si="100"/>
        <v>1.5969072125530295</v>
      </c>
      <c r="L42" s="15">
        <f t="shared" si="100"/>
        <v>1.5932024834418825</v>
      </c>
      <c r="M42" s="15">
        <f t="shared" si="100"/>
        <v>1.5205921185305262</v>
      </c>
      <c r="N42" s="15">
        <f t="shared" si="100"/>
        <v>1.3150885299911352</v>
      </c>
      <c r="O42" s="15">
        <f t="shared" si="100"/>
        <v>1.3014769911402857</v>
      </c>
      <c r="P42" s="15">
        <f t="shared" si="100"/>
        <v>0.97516828227939434</v>
      </c>
      <c r="Q42" s="15">
        <f t="shared" si="100"/>
        <v>1.5184819885439338</v>
      </c>
      <c r="R42" s="15">
        <f t="shared" ref="R42:S42" si="101">R24/R12*100</f>
        <v>1.5780642123002775</v>
      </c>
      <c r="S42" s="15">
        <f t="shared" si="101"/>
        <v>1.9507389635868269</v>
      </c>
      <c r="T42" s="15">
        <f t="shared" ref="T42:U42" si="102">T24/T12*100</f>
        <v>1.7160597166034857</v>
      </c>
      <c r="U42" s="15">
        <f t="shared" si="102"/>
        <v>1.965378954734889</v>
      </c>
      <c r="V42" s="15">
        <f t="shared" ref="V42:W42" si="103">V24/V12*100</f>
        <v>1.7140380971016635</v>
      </c>
      <c r="W42" s="15">
        <f t="shared" si="103"/>
        <v>2.0109023256959171</v>
      </c>
      <c r="X42" s="15">
        <f t="shared" ref="X42:Y42" si="104">X24/X12*100</f>
        <v>1.5852204341626801</v>
      </c>
      <c r="Y42" s="15">
        <f t="shared" si="104"/>
        <v>0.53608490923105911</v>
      </c>
      <c r="Z42" s="15">
        <f t="shared" ref="Z42:AB42" si="105">Z24/Z12*100</f>
        <v>1.2600947047154054</v>
      </c>
      <c r="AA42" s="15">
        <f t="shared" si="105"/>
        <v>1.7749853283318506</v>
      </c>
      <c r="AB42" s="15">
        <f t="shared" si="105"/>
        <v>1.8684710183796214</v>
      </c>
      <c r="AC42" s="15">
        <f t="shared" ref="AC42:AF42" si="106">AC24/AC12*100</f>
        <v>2.0671847104481151</v>
      </c>
      <c r="AD42" s="15">
        <f t="shared" si="106"/>
        <v>1.8181350538846379</v>
      </c>
      <c r="AE42" s="15">
        <f t="shared" si="106"/>
        <v>1.9213192055012311</v>
      </c>
      <c r="AF42" s="15">
        <f t="shared" si="106"/>
        <v>1.6112818172935595</v>
      </c>
      <c r="AG42" s="15">
        <f t="shared" ref="AG42:AH42" si="107">AG24/AG12*100</f>
        <v>1.3288386654697448</v>
      </c>
      <c r="AH42" s="15">
        <f t="shared" si="107"/>
        <v>1.0681194308123236</v>
      </c>
      <c r="AI42" s="15">
        <f t="shared" ref="AI42:AJ42" si="108">AI24/AI12*100</f>
        <v>1.0381574026244038</v>
      </c>
      <c r="AJ42" s="15">
        <f t="shared" si="108"/>
        <v>1.1467134857123638</v>
      </c>
      <c r="AK42" s="15">
        <f t="shared" ref="AK42:AL42" si="109">AK24/AK12*100</f>
        <v>1.3775372789697462</v>
      </c>
      <c r="AL42" s="15">
        <f t="shared" si="109"/>
        <v>1.300334257788158</v>
      </c>
      <c r="AM42" s="15">
        <f t="shared" ref="AM42:AN42" si="110">AM24/AM12*100</f>
        <v>0.93812363617833472</v>
      </c>
      <c r="AN42" s="15">
        <f t="shared" si="110"/>
        <v>0.86946116092557546</v>
      </c>
      <c r="AO42" s="15">
        <f t="shared" ref="AO42:AP42" si="111">AO24/AO12*100</f>
        <v>1.7362036125513653</v>
      </c>
      <c r="AP42" s="15">
        <f t="shared" si="111"/>
        <v>1.329412226970037</v>
      </c>
    </row>
    <row r="43" spans="1:42" ht="16.5" x14ac:dyDescent="0.25">
      <c r="A43" s="5" t="s">
        <v>137</v>
      </c>
      <c r="B43" s="9">
        <f t="shared" ref="B43:Q43" si="112">(B14+B22)/B12*100</f>
        <v>20.337964447651817</v>
      </c>
      <c r="C43" s="9">
        <f t="shared" si="112"/>
        <v>18.237987604876423</v>
      </c>
      <c r="D43" s="9">
        <f t="shared" si="112"/>
        <v>17.71030898231913</v>
      </c>
      <c r="E43" s="9">
        <f t="shared" si="112"/>
        <v>16.606688276675811</v>
      </c>
      <c r="F43" s="9">
        <f t="shared" si="112"/>
        <v>18.190631034241846</v>
      </c>
      <c r="G43" s="9">
        <f t="shared" si="112"/>
        <v>15.480787521641107</v>
      </c>
      <c r="H43" s="9">
        <f t="shared" si="112"/>
        <v>16.955089398878471</v>
      </c>
      <c r="I43" s="9">
        <f t="shared" si="112"/>
        <v>16.804489856589537</v>
      </c>
      <c r="J43" s="9">
        <f t="shared" si="112"/>
        <v>17.022146812933684</v>
      </c>
      <c r="K43" s="9">
        <f t="shared" si="112"/>
        <v>16.452695312456779</v>
      </c>
      <c r="L43" s="9">
        <f t="shared" si="112"/>
        <v>14.059710208665956</v>
      </c>
      <c r="M43" s="9">
        <f t="shared" si="112"/>
        <v>12.6195814508069</v>
      </c>
      <c r="N43" s="9">
        <f t="shared" si="112"/>
        <v>14.042654690847483</v>
      </c>
      <c r="O43" s="9">
        <f t="shared" si="112"/>
        <v>12.171086353846842</v>
      </c>
      <c r="P43" s="9">
        <f t="shared" si="112"/>
        <v>14.359225806987583</v>
      </c>
      <c r="Q43" s="9">
        <f t="shared" si="112"/>
        <v>15.97381613422224</v>
      </c>
      <c r="R43" s="9">
        <f t="shared" ref="R43:S43" si="113">(R14+R22)/R12*100</f>
        <v>13.977392164966872</v>
      </c>
      <c r="S43" s="9">
        <f t="shared" si="113"/>
        <v>14.531726500690725</v>
      </c>
      <c r="T43" s="9">
        <f t="shared" ref="T43:U43" si="114">(T14+T22)/T12*100</f>
        <v>14.946619842020475</v>
      </c>
      <c r="U43" s="9">
        <f t="shared" si="114"/>
        <v>15.403042860390922</v>
      </c>
      <c r="V43" s="9">
        <f t="shared" ref="V43:W43" si="115">(V14+V22)/V12*100</f>
        <v>15.694673155360212</v>
      </c>
      <c r="W43" s="9">
        <f t="shared" si="115"/>
        <v>14.146847624213828</v>
      </c>
      <c r="X43" s="9">
        <f t="shared" ref="X43:Y43" si="116">(X14+X22)/X12*100</f>
        <v>13.552440607219113</v>
      </c>
      <c r="Y43" s="9">
        <f t="shared" si="116"/>
        <v>8.090048985078246</v>
      </c>
      <c r="Z43" s="9">
        <f t="shared" ref="Z43:AB43" si="117">(Z14+Z22)/Z12*100</f>
        <v>15.801504921974743</v>
      </c>
      <c r="AA43" s="9">
        <f t="shared" si="117"/>
        <v>14.742476683904915</v>
      </c>
      <c r="AB43" s="9">
        <f t="shared" si="117"/>
        <v>17.145494415622213</v>
      </c>
      <c r="AC43" s="9">
        <f t="shared" ref="AC43:AF43" si="118">(AC14+AC22)/AC12*100</f>
        <v>16.70080809451219</v>
      </c>
      <c r="AD43" s="9">
        <f t="shared" si="118"/>
        <v>15.772305602322255</v>
      </c>
      <c r="AE43" s="9">
        <f t="shared" si="118"/>
        <v>15.930093014803864</v>
      </c>
      <c r="AF43" s="9">
        <f t="shared" si="118"/>
        <v>11.667954761092581</v>
      </c>
      <c r="AG43" s="9">
        <f t="shared" ref="AG43:AH43" si="119">(AG14+AG22)/AG12*100</f>
        <v>10.063115232378804</v>
      </c>
      <c r="AH43" s="9">
        <f t="shared" si="119"/>
        <v>9.7204840498636553</v>
      </c>
      <c r="AI43" s="9">
        <f t="shared" ref="AI43:AJ43" si="120">(AI14+AI22)/AI12*100</f>
        <v>9.3692594364736568</v>
      </c>
      <c r="AJ43" s="9">
        <f t="shared" si="120"/>
        <v>10.147893993065036</v>
      </c>
      <c r="AK43" s="9">
        <f t="shared" ref="AK43:AL43" si="121">(AK14+AK22)/AK12*100</f>
        <v>10.89017805870767</v>
      </c>
      <c r="AL43" s="9">
        <f t="shared" si="121"/>
        <v>10.719162315274945</v>
      </c>
      <c r="AM43" s="9">
        <f t="shared" ref="AM43:AN43" si="122">(AM14+AM22)/AM12*100</f>
        <v>10.493129100582257</v>
      </c>
      <c r="AN43" s="9">
        <f t="shared" si="122"/>
        <v>10.185050221118621</v>
      </c>
      <c r="AO43" s="9">
        <f t="shared" ref="AO43:AP43" si="123">(AO14+AO22)/AO12*100</f>
        <v>11.503152972962241</v>
      </c>
      <c r="AP43" s="9">
        <f t="shared" si="123"/>
        <v>11.234783518193431</v>
      </c>
    </row>
    <row r="44" spans="1:42" ht="16.5" x14ac:dyDescent="0.25">
      <c r="A44" s="5" t="s">
        <v>138</v>
      </c>
      <c r="B44" s="9">
        <f t="shared" ref="B44:Q44" si="124">(B22+B25)/(B12+B25)*100</f>
        <v>25.901222004197184</v>
      </c>
      <c r="C44" s="9">
        <f t="shared" si="124"/>
        <v>24.008324953434755</v>
      </c>
      <c r="D44" s="9">
        <f t="shared" si="124"/>
        <v>22.709068806652539</v>
      </c>
      <c r="E44" s="9">
        <f t="shared" si="124"/>
        <v>22.976730290504811</v>
      </c>
      <c r="F44" s="9">
        <f t="shared" si="124"/>
        <v>23.4468702781868</v>
      </c>
      <c r="G44" s="9">
        <f t="shared" si="124"/>
        <v>22.185407840464311</v>
      </c>
      <c r="H44" s="9">
        <f t="shared" si="124"/>
        <v>22.860190376045445</v>
      </c>
      <c r="I44" s="9">
        <f t="shared" si="124"/>
        <v>22.162008884035657</v>
      </c>
      <c r="J44" s="9">
        <f t="shared" si="124"/>
        <v>20.126132734809264</v>
      </c>
      <c r="K44" s="9">
        <f t="shared" si="124"/>
        <v>19.772696832658653</v>
      </c>
      <c r="L44" s="9">
        <f t="shared" si="124"/>
        <v>19.242308453947473</v>
      </c>
      <c r="M44" s="9">
        <f t="shared" si="124"/>
        <v>17.823222226318425</v>
      </c>
      <c r="N44" s="9">
        <f t="shared" si="124"/>
        <v>19.564078992137201</v>
      </c>
      <c r="O44" s="9">
        <f t="shared" si="124"/>
        <v>17.712301866043394</v>
      </c>
      <c r="P44" s="9">
        <f t="shared" si="124"/>
        <v>17.368925948407064</v>
      </c>
      <c r="Q44" s="9">
        <f t="shared" si="124"/>
        <v>18.249623167327957</v>
      </c>
      <c r="R44" s="9">
        <f t="shared" ref="R44:S44" si="125">(R22+R25)/(R12+R25)*100</f>
        <v>17.23750245824959</v>
      </c>
      <c r="S44" s="9">
        <f t="shared" si="125"/>
        <v>17.333016876274296</v>
      </c>
      <c r="T44" s="9">
        <f t="shared" ref="T44:U44" si="126">(T22+T25)/(T12+T25)*100</f>
        <v>16.354972284743191</v>
      </c>
      <c r="U44" s="9">
        <f t="shared" si="126"/>
        <v>16.9094425552098</v>
      </c>
      <c r="V44" s="9">
        <f t="shared" ref="V44:W44" si="127">(V22+V25)/(V12+V25)*100</f>
        <v>17.753243087004133</v>
      </c>
      <c r="W44" s="9">
        <f t="shared" si="127"/>
        <v>15.303725221435101</v>
      </c>
      <c r="X44" s="9">
        <f t="shared" ref="X44:Y44" si="128">(X22+X25)/(X12+X25)*100</f>
        <v>19.020457710944846</v>
      </c>
      <c r="Y44" s="9">
        <f t="shared" si="128"/>
        <v>21.638288257866055</v>
      </c>
      <c r="Z44" s="9">
        <f t="shared" ref="Z44:AB44" si="129">(Z22+Z25)/(Z12+Z25)*100</f>
        <v>25.385933464715894</v>
      </c>
      <c r="AA44" s="9">
        <f t="shared" si="129"/>
        <v>22.494786300174084</v>
      </c>
      <c r="AB44" s="9">
        <f t="shared" si="129"/>
        <v>24.461709197535914</v>
      </c>
      <c r="AC44" s="9">
        <f t="shared" ref="AC44:AF44" si="130">(AC22+AC25)/(AC12+AC25)*100</f>
        <v>22.934297173616496</v>
      </c>
      <c r="AD44" s="9">
        <f t="shared" si="130"/>
        <v>20.864983450169184</v>
      </c>
      <c r="AE44" s="9">
        <f t="shared" si="130"/>
        <v>20.588180778865183</v>
      </c>
      <c r="AF44" s="9">
        <f t="shared" si="130"/>
        <v>19.54277107717423</v>
      </c>
      <c r="AG44" s="9">
        <f t="shared" ref="AG44:AH44" si="131">(AG22+AG25)/(AG12+AG25)*100</f>
        <v>18.051697035823405</v>
      </c>
      <c r="AH44" s="9">
        <f t="shared" si="131"/>
        <v>18.678099445029499</v>
      </c>
      <c r="AI44" s="9">
        <f t="shared" ref="AI44:AJ44" si="132">(AI22+AI25)/(AI12+AI25)*100</f>
        <v>17.619053206092502</v>
      </c>
      <c r="AJ44" s="9">
        <f t="shared" si="132"/>
        <v>17.849625155257602</v>
      </c>
      <c r="AK44" s="9">
        <f t="shared" ref="AK44:AL44" si="133">(AK22+AK25)/(AK12+AK25)*100</f>
        <v>17.75519097975036</v>
      </c>
      <c r="AL44" s="9">
        <f t="shared" si="133"/>
        <v>17.911322138780481</v>
      </c>
      <c r="AM44" s="9">
        <f t="shared" ref="AM44:AN44" si="134">(AM22+AM25)/(AM12+AM25)*100</f>
        <v>16.534953996050223</v>
      </c>
      <c r="AN44" s="9">
        <f t="shared" si="134"/>
        <v>16.556768556228775</v>
      </c>
      <c r="AO44" s="9">
        <f t="shared" ref="AO44:AP44" si="135">(AO22+AO25)/(AO12+AO25)*100</f>
        <v>16.637035477418756</v>
      </c>
      <c r="AP44" s="9">
        <f t="shared" si="135"/>
        <v>15.781752656235595</v>
      </c>
    </row>
    <row r="45" spans="1:42" ht="16.5" x14ac:dyDescent="0.25">
      <c r="A45" s="5" t="s">
        <v>139</v>
      </c>
      <c r="B45" s="9">
        <f t="shared" ref="B45:Q45" si="136">(B14+B22+B25)/(B12+B25)*100</f>
        <v>32.742125704901767</v>
      </c>
      <c r="C45" s="9">
        <f t="shared" si="136"/>
        <v>30.35220218721879</v>
      </c>
      <c r="D45" s="9">
        <f t="shared" si="136"/>
        <v>28.623254271925958</v>
      </c>
      <c r="E45" s="9">
        <f t="shared" si="136"/>
        <v>28.391999392331819</v>
      </c>
      <c r="F45" s="9">
        <f t="shared" si="136"/>
        <v>29.052111243212448</v>
      </c>
      <c r="G45" s="9">
        <f t="shared" si="136"/>
        <v>27.696653805071069</v>
      </c>
      <c r="H45" s="9">
        <f t="shared" si="136"/>
        <v>28.237327924928803</v>
      </c>
      <c r="I45" s="9">
        <f t="shared" si="136"/>
        <v>27.269316672368106</v>
      </c>
      <c r="J45" s="9">
        <f t="shared" si="136"/>
        <v>25.97823148668283</v>
      </c>
      <c r="K45" s="9">
        <f t="shared" si="136"/>
        <v>25.810374529552249</v>
      </c>
      <c r="L45" s="9">
        <f t="shared" si="136"/>
        <v>24.723688607885556</v>
      </c>
      <c r="M45" s="9">
        <f t="shared" si="136"/>
        <v>22.254454147700681</v>
      </c>
      <c r="N45" s="9">
        <f t="shared" si="136"/>
        <v>24.556773385158529</v>
      </c>
      <c r="O45" s="9">
        <f t="shared" si="136"/>
        <v>22.023904308536501</v>
      </c>
      <c r="P45" s="9">
        <f t="shared" si="136"/>
        <v>22.899297965327598</v>
      </c>
      <c r="Q45" s="9">
        <f t="shared" si="136"/>
        <v>24.26023949691923</v>
      </c>
      <c r="R45" s="9">
        <f t="shared" ref="R45:S45" si="137">(R14+R22+R25)/(R12+R25)*100</f>
        <v>22.152185465729836</v>
      </c>
      <c r="S45" s="9">
        <f t="shared" si="137"/>
        <v>22.217855064038687</v>
      </c>
      <c r="T45" s="9">
        <f t="shared" ref="T45:U45" si="138">(T14+T22+T25)/(T12+T25)*100</f>
        <v>21.933477206059354</v>
      </c>
      <c r="U45" s="9">
        <f t="shared" si="138"/>
        <v>22.304224599453232</v>
      </c>
      <c r="V45" s="9">
        <f t="shared" ref="V45:W45" si="139">(V14+V22+V25)/(V12+V25)*100</f>
        <v>23.033602903640119</v>
      </c>
      <c r="W45" s="9">
        <f t="shared" si="139"/>
        <v>20.357727604398573</v>
      </c>
      <c r="X45" s="9">
        <f t="shared" ref="X45:Y45" si="140">(X14+X22+X25)/(X12+X25)*100</f>
        <v>23.400418537175604</v>
      </c>
      <c r="Y45" s="9">
        <f t="shared" si="140"/>
        <v>24.714319340920209</v>
      </c>
      <c r="Z45" s="9">
        <f t="shared" ref="Z45:AB45" si="141">(Z14+Z22+Z25)/(Z12+Z25)*100</f>
        <v>29.7702476855481</v>
      </c>
      <c r="AA45" s="9">
        <f t="shared" si="141"/>
        <v>25.936078523387497</v>
      </c>
      <c r="AB45" s="9">
        <f t="shared" si="141"/>
        <v>28.179992304899631</v>
      </c>
      <c r="AC45" s="9">
        <f t="shared" ref="AC45:AF45" si="142">(AC14+AC22+AC25)/(AC12+AC25)*100</f>
        <v>26.660179381658967</v>
      </c>
      <c r="AD45" s="9">
        <f t="shared" si="142"/>
        <v>24.905614162387852</v>
      </c>
      <c r="AE45" s="9">
        <f t="shared" si="142"/>
        <v>24.320804532202459</v>
      </c>
      <c r="AF45" s="9">
        <f t="shared" si="142"/>
        <v>21.391005898697397</v>
      </c>
      <c r="AG45" s="9">
        <f t="shared" ref="AG45:AH45" si="143">(AG14+AG22+AG25)/(AG12+AG25)*100</f>
        <v>19.77809812921139</v>
      </c>
      <c r="AH45" s="9">
        <f t="shared" si="143"/>
        <v>20.427445684951671</v>
      </c>
      <c r="AI45" s="9">
        <f t="shared" ref="AI45:AJ45" si="144">(AI14+AI22+AI25)/(AI12+AI25)*100</f>
        <v>19.398032730385779</v>
      </c>
      <c r="AJ45" s="9">
        <f t="shared" si="144"/>
        <v>20.082447758186774</v>
      </c>
      <c r="AK45" s="9">
        <f t="shared" ref="AK45:AL45" si="145">(AK14+AK22+AK25)/(AK12+AK25)*100</f>
        <v>19.823780765514019</v>
      </c>
      <c r="AL45" s="9">
        <f t="shared" si="145"/>
        <v>20.198604005957456</v>
      </c>
      <c r="AM45" s="9">
        <f t="shared" ref="AM45:AN45" si="146">(AM14+AM22+AM25)/(AM12+AM25)*100</f>
        <v>19.098656032084879</v>
      </c>
      <c r="AN45" s="9">
        <f t="shared" si="146"/>
        <v>18.875399250842243</v>
      </c>
      <c r="AO45" s="9">
        <f t="shared" ref="AO45:AP45" si="147">(AO14+AO22+AO25)/(AO12+AO25)*100</f>
        <v>19.548988756190759</v>
      </c>
      <c r="AP45" s="9">
        <f t="shared" si="147"/>
        <v>18.452375927758148</v>
      </c>
    </row>
    <row r="46" spans="1:42" x14ac:dyDescent="0.25">
      <c r="A46" s="5" t="s">
        <v>26</v>
      </c>
      <c r="B46" s="9">
        <f t="shared" ref="B46:Q46" si="148">B28/B11*100</f>
        <v>51.846931780152552</v>
      </c>
      <c r="C46" s="9">
        <f t="shared" si="148"/>
        <v>52.158686043413994</v>
      </c>
      <c r="D46" s="9">
        <f t="shared" si="148"/>
        <v>51.598454813608249</v>
      </c>
      <c r="E46" s="9">
        <f t="shared" si="148"/>
        <v>52.115306503869185</v>
      </c>
      <c r="F46" s="9">
        <f t="shared" si="148"/>
        <v>51.663354900213541</v>
      </c>
      <c r="G46" s="9">
        <f t="shared" si="148"/>
        <v>52.054539230699234</v>
      </c>
      <c r="H46" s="9">
        <f t="shared" si="148"/>
        <v>52.025473791923979</v>
      </c>
      <c r="I46" s="9">
        <f t="shared" si="148"/>
        <v>50.975573079355485</v>
      </c>
      <c r="J46" s="9">
        <f t="shared" si="148"/>
        <v>50.535910557197305</v>
      </c>
      <c r="K46" s="9">
        <f t="shared" si="148"/>
        <v>50.793521522712936</v>
      </c>
      <c r="L46" s="9">
        <f t="shared" si="148"/>
        <v>51.661304128883657</v>
      </c>
      <c r="M46" s="9">
        <f t="shared" si="148"/>
        <v>50.583216752622285</v>
      </c>
      <c r="N46" s="9">
        <f t="shared" si="148"/>
        <v>50.616494703896663</v>
      </c>
      <c r="O46" s="9">
        <f t="shared" si="148"/>
        <v>50.94325679532011</v>
      </c>
      <c r="P46" s="9">
        <f t="shared" si="148"/>
        <v>50.145369853133403</v>
      </c>
      <c r="Q46" s="9">
        <f t="shared" si="148"/>
        <v>49.855913027562735</v>
      </c>
      <c r="R46" s="9">
        <f t="shared" ref="R46:S46" si="149">R28/R11*100</f>
        <v>50.00009694263602</v>
      </c>
      <c r="S46" s="9">
        <f t="shared" si="149"/>
        <v>48.517285551643347</v>
      </c>
      <c r="T46" s="9">
        <f t="shared" ref="T46:U46" si="150">T28/T11*100</f>
        <v>48.064684645052374</v>
      </c>
      <c r="U46" s="9">
        <f t="shared" si="150"/>
        <v>47.289340080954155</v>
      </c>
      <c r="V46" s="9">
        <f t="shared" ref="V46:W46" si="151">V28/V11*100</f>
        <v>47.274832585833551</v>
      </c>
      <c r="W46" s="9">
        <f t="shared" si="151"/>
        <v>46.81198916999881</v>
      </c>
      <c r="X46" s="9">
        <f t="shared" ref="X46:Y46" si="152">X28/X11*100</f>
        <v>48.515737262973204</v>
      </c>
      <c r="Y46" s="9">
        <f t="shared" si="152"/>
        <v>56.092644207235068</v>
      </c>
      <c r="Z46" s="9">
        <f t="shared" ref="Z46:AB46" si="153">Z28/Z11*100</f>
        <v>53.626201269128238</v>
      </c>
      <c r="AA46" s="9">
        <f t="shared" si="153"/>
        <v>51.506833807510532</v>
      </c>
      <c r="AB46" s="9">
        <f t="shared" si="153"/>
        <v>50.758110170981809</v>
      </c>
      <c r="AC46" s="9">
        <f t="shared" ref="AC46:AF46" si="154">AC28/AC11*100</f>
        <v>48.859208629478211</v>
      </c>
      <c r="AD46" s="9">
        <f t="shared" si="154"/>
        <v>48.507004914267483</v>
      </c>
      <c r="AE46" s="9">
        <f t="shared" si="154"/>
        <v>47.035387044851952</v>
      </c>
      <c r="AF46" s="9">
        <f t="shared" si="154"/>
        <v>48.651674491484478</v>
      </c>
      <c r="AG46" s="9">
        <f t="shared" ref="AG46:AH46" si="155">AG28/AG11*100</f>
        <v>49.344814064001554</v>
      </c>
      <c r="AH46" s="9">
        <f t="shared" si="155"/>
        <v>50.750281164813416</v>
      </c>
      <c r="AI46" s="9">
        <f t="shared" ref="AI46:AJ46" si="156">AI28/AI11*100</f>
        <v>48.46320452566907</v>
      </c>
      <c r="AJ46" s="9">
        <f t="shared" si="156"/>
        <v>48.017145672706761</v>
      </c>
      <c r="AK46" s="9">
        <f t="shared" ref="AK46:AL46" si="157">AK28/AK11*100</f>
        <v>47.824922602178603</v>
      </c>
      <c r="AL46" s="9">
        <f t="shared" si="157"/>
        <v>47.159780936596782</v>
      </c>
      <c r="AM46" s="9">
        <f t="shared" ref="AM46:AN46" si="158">AM28/AM11*100</f>
        <v>46.661318583759801</v>
      </c>
      <c r="AN46" s="9">
        <f t="shared" si="158"/>
        <v>46.841512465222358</v>
      </c>
      <c r="AO46" s="9">
        <f t="shared" ref="AO46:AP46" si="159">AO28/AO11*100</f>
        <v>46.138914632783177</v>
      </c>
      <c r="AP46" s="9">
        <f t="shared" si="159"/>
        <v>46.309538408351273</v>
      </c>
    </row>
    <row r="47" spans="1:42" x14ac:dyDescent="0.25">
      <c r="A47" s="7" t="s">
        <v>49</v>
      </c>
      <c r="B47" s="16">
        <f>B29/(B29+B13)*100</f>
        <v>12.235414084185514</v>
      </c>
      <c r="C47" s="16">
        <f t="shared" ref="C47:T47" si="160">C29/(C29+C13)*100</f>
        <v>10.790685819167896</v>
      </c>
      <c r="D47" s="16">
        <f t="shared" si="160"/>
        <v>11.015069960724787</v>
      </c>
      <c r="E47" s="16">
        <f t="shared" si="160"/>
        <v>10.664318946754992</v>
      </c>
      <c r="F47" s="16">
        <f t="shared" si="160"/>
        <v>12.149700745266879</v>
      </c>
      <c r="G47" s="16">
        <f t="shared" si="160"/>
        <v>9.5229277550720006</v>
      </c>
      <c r="H47" s="16">
        <f t="shared" si="160"/>
        <v>11.073494555125277</v>
      </c>
      <c r="I47" s="16">
        <f t="shared" si="160"/>
        <v>11.157485353929566</v>
      </c>
      <c r="J47" s="16">
        <f t="shared" si="160"/>
        <v>10.583340962701593</v>
      </c>
      <c r="K47" s="16">
        <f t="shared" si="160"/>
        <v>9.8092782663037656</v>
      </c>
      <c r="L47" s="16">
        <f t="shared" si="160"/>
        <v>8.2240130553042405</v>
      </c>
      <c r="M47" s="16">
        <f t="shared" si="160"/>
        <v>7.8035793765478454</v>
      </c>
      <c r="N47" s="16">
        <f t="shared" si="160"/>
        <v>8.6329130721232197</v>
      </c>
      <c r="O47" s="16">
        <f t="shared" si="160"/>
        <v>7.6380256650484171</v>
      </c>
      <c r="P47" s="16">
        <f t="shared" si="160"/>
        <v>8.398561747249925</v>
      </c>
      <c r="Q47" s="16">
        <f t="shared" si="160"/>
        <v>9.4233520787157765</v>
      </c>
      <c r="R47" s="16">
        <f t="shared" si="160"/>
        <v>8.8476503363590009</v>
      </c>
      <c r="S47" s="16">
        <f t="shared" si="160"/>
        <v>9.4257623244450208</v>
      </c>
      <c r="T47" s="16">
        <f t="shared" si="160"/>
        <v>9.1025762311154867</v>
      </c>
      <c r="U47" s="16">
        <f t="shared" ref="U47:W47" si="161">U29/(U29+U13)*100</f>
        <v>9.8165129184641895</v>
      </c>
      <c r="V47" s="16">
        <f t="shared" si="161"/>
        <v>10.115351058399582</v>
      </c>
      <c r="W47" s="16">
        <f t="shared" si="161"/>
        <v>8.9931268560979802</v>
      </c>
      <c r="X47" s="16">
        <f t="shared" ref="X47:Y47" si="162">X29/(X29+X13)*100</f>
        <v>8.8542112958606936</v>
      </c>
      <c r="Y47" s="16">
        <f t="shared" si="162"/>
        <v>4.5379171271059313</v>
      </c>
      <c r="Z47" s="16">
        <f t="shared" ref="Z47:AB47" si="163">Z29/(Z29+Z13)*100</f>
        <v>10.981904883555439</v>
      </c>
      <c r="AA47" s="16">
        <f t="shared" si="163"/>
        <v>11.028786837849394</v>
      </c>
      <c r="AB47" s="16">
        <f t="shared" si="163"/>
        <v>13.072401418805878</v>
      </c>
      <c r="AC47" s="16">
        <f t="shared" ref="AC47:AF47" si="164">AC29/(AC29+AC13)*100</f>
        <v>12.641116405206072</v>
      </c>
      <c r="AD47" s="16">
        <f t="shared" si="164"/>
        <v>11.47425429239995</v>
      </c>
      <c r="AE47" s="16">
        <f t="shared" si="164"/>
        <v>11.971864410748799</v>
      </c>
      <c r="AF47" s="16">
        <f t="shared" si="164"/>
        <v>9.9861551289904327</v>
      </c>
      <c r="AG47" s="16">
        <f t="shared" ref="AG47:AH47" si="165">AG29/(AG29+AG13)*100</f>
        <v>8.3994482686671041</v>
      </c>
      <c r="AH47" s="16">
        <f t="shared" si="165"/>
        <v>8.0849429824827546</v>
      </c>
      <c r="AI47" s="16">
        <f t="shared" ref="AI47:AJ47" si="166">AI29/(AI29+AI13)*100</f>
        <v>7.5577817879958085</v>
      </c>
      <c r="AJ47" s="16">
        <f t="shared" si="166"/>
        <v>8.0800205252802506</v>
      </c>
      <c r="AK47" s="16">
        <f t="shared" ref="AK47:AL47" si="167">AK29/(AK29+AK13)*100</f>
        <v>8.7677982647529937</v>
      </c>
      <c r="AL47" s="16">
        <f t="shared" si="167"/>
        <v>8.6558243762090168</v>
      </c>
      <c r="AM47" s="16">
        <f t="shared" ref="AM47:AN47" si="168">AM29/(AM29+AM13)*100</f>
        <v>7.8363689884504026</v>
      </c>
      <c r="AN47" s="16">
        <f t="shared" si="168"/>
        <v>7.8509880075253031</v>
      </c>
      <c r="AO47" s="16">
        <f t="shared" ref="AO47:AP47" si="169">AO29/(AO29+AO13)*100</f>
        <v>8.5840658906193568</v>
      </c>
      <c r="AP47" s="16">
        <f t="shared" si="169"/>
        <v>8.4888313919692333</v>
      </c>
    </row>
    <row r="48" spans="1:42" x14ac:dyDescent="0.25">
      <c r="A48" s="18" t="s">
        <v>3</v>
      </c>
      <c r="B48" s="1"/>
      <c r="C48" s="1"/>
      <c r="D48" s="1"/>
      <c r="E48" s="1"/>
      <c r="F48" s="1"/>
      <c r="G48" s="1"/>
      <c r="AI48" s="9"/>
      <c r="AJ48" s="9"/>
    </row>
    <row r="49" spans="1:35" ht="15.75" x14ac:dyDescent="0.25">
      <c r="A49" s="18" t="s">
        <v>14</v>
      </c>
      <c r="B49" s="4"/>
      <c r="C49" s="4"/>
      <c r="D49" s="4"/>
      <c r="E49" s="4"/>
      <c r="F49" s="4"/>
      <c r="G49" s="4"/>
      <c r="AI49" s="9"/>
    </row>
    <row r="50" spans="1:35" ht="15.75" x14ac:dyDescent="0.25">
      <c r="A50" s="18" t="s">
        <v>144</v>
      </c>
      <c r="B50" s="4"/>
      <c r="C50" s="4"/>
      <c r="D50" s="4"/>
      <c r="E50" s="4"/>
      <c r="F50" s="4"/>
      <c r="G50" s="4"/>
    </row>
    <row r="51" spans="1:35" ht="15.75" x14ac:dyDescent="0.25">
      <c r="A51" s="18" t="s">
        <v>145</v>
      </c>
      <c r="B51" s="4"/>
      <c r="C51" s="4"/>
      <c r="D51" s="4"/>
      <c r="E51" s="4"/>
      <c r="F51" s="4"/>
      <c r="G51" s="4"/>
    </row>
    <row r="52" spans="1:35" ht="15.75" x14ac:dyDescent="0.25">
      <c r="A52" s="18" t="s">
        <v>140</v>
      </c>
      <c r="B52" s="3"/>
      <c r="C52" s="3"/>
      <c r="D52" s="3"/>
      <c r="E52" s="3"/>
      <c r="F52" s="3"/>
      <c r="G52" s="3"/>
    </row>
    <row r="53" spans="1:35" ht="15.75" x14ac:dyDescent="0.25">
      <c r="A53" s="18" t="s">
        <v>141</v>
      </c>
    </row>
    <row r="54" spans="1:35" ht="15.75" x14ac:dyDescent="0.25">
      <c r="A54" s="18" t="s">
        <v>142</v>
      </c>
    </row>
    <row r="55" spans="1:35" ht="15.75" x14ac:dyDescent="0.25">
      <c r="A55" s="18" t="s">
        <v>143</v>
      </c>
    </row>
  </sheetData>
  <mergeCells count="25">
    <mergeCell ref="AN8:AP8"/>
    <mergeCell ref="AN31:AP31"/>
    <mergeCell ref="T8:W8"/>
    <mergeCell ref="T31:W31"/>
    <mergeCell ref="AF8:AI8"/>
    <mergeCell ref="AJ8:AM8"/>
    <mergeCell ref="AJ31:AM31"/>
    <mergeCell ref="AF31:AH31"/>
    <mergeCell ref="P31:S31"/>
    <mergeCell ref="AB8:AE8"/>
    <mergeCell ref="AB31:AE31"/>
    <mergeCell ref="P8:S8"/>
    <mergeCell ref="X8:AA8"/>
    <mergeCell ref="X31:AA31"/>
    <mergeCell ref="A5:D5"/>
    <mergeCell ref="A8:A9"/>
    <mergeCell ref="B8:C8"/>
    <mergeCell ref="D8:G8"/>
    <mergeCell ref="H8:K8"/>
    <mergeCell ref="L8:O8"/>
    <mergeCell ref="A31:A32"/>
    <mergeCell ref="B31:C31"/>
    <mergeCell ref="D31:G31"/>
    <mergeCell ref="H31:K31"/>
    <mergeCell ref="L31:O31"/>
  </mergeCells>
  <printOptions horizontalCentered="1" verticalCentered="1"/>
  <pageMargins left="0" right="0" top="0.25" bottom="0.25" header="0.3" footer="0.3"/>
  <pageSetup scale="20" orientation="landscape" r:id="rId1"/>
  <colBreaks count="2" manualBreakCount="2">
    <brk id="9" max="54" man="1"/>
    <brk id="16" max="54" man="1"/>
  </colBreaks>
  <ignoredErrors>
    <ignoredError sqref="A34:AG34 AQ34:XFD34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95"/>
  <sheetViews>
    <sheetView showGridLines="0" view="pageBreakPreview" zoomScale="70" zoomScaleNormal="100" zoomScaleSheetLayoutView="70" workbookViewId="0">
      <selection sqref="A1:F1"/>
    </sheetView>
  </sheetViews>
  <sheetFormatPr defaultColWidth="9.140625" defaultRowHeight="15" x14ac:dyDescent="0.25"/>
  <cols>
    <col min="1" max="1" width="46.42578125" customWidth="1"/>
    <col min="2" max="2" width="15.7109375" customWidth="1"/>
    <col min="3" max="3" width="20" customWidth="1"/>
    <col min="4" max="4" width="13.85546875" customWidth="1"/>
    <col min="5" max="6" width="17.7109375" customWidth="1"/>
    <col min="7" max="7" width="14.28515625" bestFit="1" customWidth="1"/>
    <col min="8" max="13" width="12.7109375" customWidth="1"/>
    <col min="14" max="14" width="14.28515625" bestFit="1" customWidth="1"/>
    <col min="15" max="15" width="12.7109375" customWidth="1"/>
    <col min="16" max="22" width="13.7109375" bestFit="1" customWidth="1"/>
    <col min="23" max="25" width="12.7109375" customWidth="1"/>
    <col min="26" max="26" width="16.140625" bestFit="1" customWidth="1"/>
    <col min="28" max="28" width="9.5703125" bestFit="1" customWidth="1"/>
  </cols>
  <sheetData>
    <row r="1" spans="1:6" ht="15.75" x14ac:dyDescent="0.25">
      <c r="A1" s="155" t="s">
        <v>11</v>
      </c>
      <c r="B1" s="155"/>
      <c r="C1" s="155"/>
      <c r="D1" s="155"/>
      <c r="E1" s="155"/>
      <c r="F1" s="155"/>
    </row>
    <row r="2" spans="1:6" ht="15.75" x14ac:dyDescent="0.25">
      <c r="A2" s="155" t="s">
        <v>12</v>
      </c>
      <c r="B2" s="155"/>
      <c r="C2" s="155"/>
      <c r="D2" s="155"/>
      <c r="E2" s="155"/>
      <c r="F2" s="155"/>
    </row>
    <row r="3" spans="1:6" ht="15.75" x14ac:dyDescent="0.25">
      <c r="A3" s="155" t="s">
        <v>13</v>
      </c>
      <c r="B3" s="155"/>
      <c r="C3" s="155"/>
      <c r="D3" s="155"/>
      <c r="E3" s="155"/>
      <c r="F3" s="155"/>
    </row>
    <row r="4" spans="1:6" x14ac:dyDescent="0.25">
      <c r="A4" s="1"/>
      <c r="B4" s="1"/>
      <c r="C4" s="1"/>
      <c r="D4" s="1"/>
      <c r="E4" s="1"/>
      <c r="F4" s="1"/>
    </row>
    <row r="5" spans="1:6" ht="15" customHeight="1" x14ac:dyDescent="0.25">
      <c r="A5" s="156" t="s">
        <v>34</v>
      </c>
      <c r="B5" s="156"/>
      <c r="C5" s="156"/>
      <c r="D5" s="156"/>
      <c r="E5" s="156"/>
      <c r="F5" s="156"/>
    </row>
    <row r="6" spans="1:6" x14ac:dyDescent="0.25">
      <c r="A6" s="157">
        <v>2015</v>
      </c>
      <c r="B6" s="157"/>
      <c r="C6" s="157"/>
      <c r="D6" s="157"/>
      <c r="E6" s="157"/>
      <c r="F6" s="157"/>
    </row>
    <row r="7" spans="1:6" x14ac:dyDescent="0.25">
      <c r="A7" s="17"/>
      <c r="B7" s="17"/>
      <c r="C7" s="17"/>
      <c r="D7" s="17"/>
      <c r="E7" s="17"/>
      <c r="F7" s="17"/>
    </row>
    <row r="8" spans="1:6" ht="18" customHeight="1" x14ac:dyDescent="0.25">
      <c r="A8" s="151" t="s">
        <v>28</v>
      </c>
      <c r="B8" s="151" t="s">
        <v>35</v>
      </c>
      <c r="C8" s="153" t="s">
        <v>44</v>
      </c>
      <c r="D8" s="153" t="s">
        <v>45</v>
      </c>
      <c r="E8" s="151" t="s">
        <v>47</v>
      </c>
      <c r="F8" s="151" t="s">
        <v>46</v>
      </c>
    </row>
    <row r="9" spans="1:6" ht="18" customHeight="1" x14ac:dyDescent="0.25">
      <c r="A9" s="152"/>
      <c r="B9" s="152"/>
      <c r="C9" s="154"/>
      <c r="D9" s="154"/>
      <c r="E9" s="152"/>
      <c r="F9" s="152"/>
    </row>
    <row r="10" spans="1:6" x14ac:dyDescent="0.25">
      <c r="A10" s="5" t="s">
        <v>25</v>
      </c>
      <c r="B10" s="24">
        <v>61.82078946604085</v>
      </c>
      <c r="C10" s="24">
        <v>63.180851462261629</v>
      </c>
      <c r="D10" s="24">
        <v>59.482561696682382</v>
      </c>
      <c r="E10" s="24">
        <v>60.748046330679202</v>
      </c>
      <c r="F10" s="24">
        <v>65.82947886007554</v>
      </c>
    </row>
    <row r="11" spans="1:6" x14ac:dyDescent="0.25">
      <c r="A11" s="5" t="s">
        <v>24</v>
      </c>
      <c r="B11" s="25">
        <v>57.290111260325624</v>
      </c>
      <c r="C11" s="25">
        <v>57.167638679580421</v>
      </c>
      <c r="D11" s="25">
        <v>57.585084671176247</v>
      </c>
      <c r="E11" s="25">
        <v>55.658353483925474</v>
      </c>
      <c r="F11" s="25">
        <v>59.06160304842642</v>
      </c>
    </row>
    <row r="12" spans="1:6" ht="16.5" x14ac:dyDescent="0.25">
      <c r="A12" s="5" t="s">
        <v>36</v>
      </c>
      <c r="B12" s="25">
        <v>7.3280003180313056</v>
      </c>
      <c r="C12" s="25">
        <v>9.5195274406480053</v>
      </c>
      <c r="D12" s="25">
        <v>3.183949755798495</v>
      </c>
      <c r="E12" s="25">
        <v>8.3800599351964475</v>
      </c>
      <c r="F12" s="25">
        <v>10.284227314412544</v>
      </c>
    </row>
    <row r="13" spans="1:6" ht="16.5" x14ac:dyDescent="0.25">
      <c r="A13" s="5" t="s">
        <v>37</v>
      </c>
      <c r="B13" s="25">
        <v>13.35617480086945</v>
      </c>
      <c r="C13" s="25">
        <v>16.908573173027801</v>
      </c>
      <c r="D13" s="25">
        <v>6.6247046750268854</v>
      </c>
      <c r="E13" s="25">
        <v>17.673810818214179</v>
      </c>
      <c r="F13" s="25">
        <v>14.880520207756199</v>
      </c>
    </row>
    <row r="14" spans="1:6" ht="16.5" x14ac:dyDescent="0.25">
      <c r="A14" s="5" t="s">
        <v>38</v>
      </c>
      <c r="B14" s="25">
        <v>15.231742065395601</v>
      </c>
      <c r="C14" s="25">
        <v>18.6229666899143</v>
      </c>
      <c r="D14" s="25">
        <v>10.32849738173628</v>
      </c>
      <c r="E14" s="25">
        <v>17.740355926109501</v>
      </c>
      <c r="F14" s="25">
        <v>14.359465627610049</v>
      </c>
    </row>
    <row r="15" spans="1:6" ht="29.25" x14ac:dyDescent="0.25">
      <c r="A15" s="5" t="s">
        <v>39</v>
      </c>
      <c r="B15" s="25">
        <v>20.746317686128474</v>
      </c>
      <c r="C15" s="25">
        <v>25.272792627039927</v>
      </c>
      <c r="D15" s="25">
        <v>13.517849515364951</v>
      </c>
      <c r="E15" s="25">
        <v>26.085502091539254</v>
      </c>
      <c r="F15" s="25">
        <v>18.747033653451176</v>
      </c>
    </row>
    <row r="16" spans="1:6" x14ac:dyDescent="0.25">
      <c r="A16" s="7" t="s">
        <v>26</v>
      </c>
      <c r="B16" s="26">
        <v>38.17921053395915</v>
      </c>
      <c r="C16" s="26">
        <v>36.819148537738371</v>
      </c>
      <c r="D16" s="26">
        <v>40.517438303317626</v>
      </c>
      <c r="E16" s="26">
        <v>39.251953669320798</v>
      </c>
      <c r="F16" s="26">
        <v>34.170521139924446</v>
      </c>
    </row>
    <row r="17" spans="1:6" x14ac:dyDescent="0.25">
      <c r="A17" s="18" t="s">
        <v>3</v>
      </c>
      <c r="B17" s="1"/>
      <c r="C17" s="1"/>
    </row>
    <row r="18" spans="1:6" ht="15.75" x14ac:dyDescent="0.25">
      <c r="A18" s="18" t="s">
        <v>40</v>
      </c>
      <c r="B18" s="3"/>
      <c r="C18" s="3"/>
      <c r="D18" s="3"/>
      <c r="E18" s="3"/>
      <c r="F18" s="3"/>
    </row>
    <row r="19" spans="1:6" ht="15.75" x14ac:dyDescent="0.25">
      <c r="A19" s="18" t="s">
        <v>41</v>
      </c>
    </row>
    <row r="20" spans="1:6" ht="15.75" x14ac:dyDescent="0.25">
      <c r="A20" s="18" t="s">
        <v>42</v>
      </c>
    </row>
    <row r="21" spans="1:6" ht="15.75" x14ac:dyDescent="0.25">
      <c r="A21" s="18" t="s">
        <v>43</v>
      </c>
    </row>
    <row r="23" spans="1:6" ht="15.75" x14ac:dyDescent="0.25">
      <c r="A23" s="155" t="s">
        <v>11</v>
      </c>
      <c r="B23" s="155"/>
      <c r="C23" s="155"/>
      <c r="D23" s="155"/>
      <c r="E23" s="155"/>
      <c r="F23" s="155"/>
    </row>
    <row r="24" spans="1:6" ht="15.75" x14ac:dyDescent="0.25">
      <c r="A24" s="155" t="s">
        <v>12</v>
      </c>
      <c r="B24" s="155"/>
      <c r="C24" s="155"/>
      <c r="D24" s="155"/>
      <c r="E24" s="155"/>
      <c r="F24" s="155"/>
    </row>
    <row r="25" spans="1:6" ht="15.75" x14ac:dyDescent="0.25">
      <c r="A25" s="155" t="s">
        <v>13</v>
      </c>
      <c r="B25" s="155"/>
      <c r="C25" s="155"/>
      <c r="D25" s="155"/>
      <c r="E25" s="155"/>
      <c r="F25" s="155"/>
    </row>
    <row r="26" spans="1:6" x14ac:dyDescent="0.25">
      <c r="A26" s="1"/>
      <c r="B26" s="1"/>
      <c r="C26" s="1"/>
      <c r="D26" s="1"/>
      <c r="E26" s="1"/>
      <c r="F26" s="1"/>
    </row>
    <row r="27" spans="1:6" ht="15" customHeight="1" x14ac:dyDescent="0.25">
      <c r="A27" s="156" t="s">
        <v>34</v>
      </c>
      <c r="B27" s="156"/>
      <c r="C27" s="156"/>
      <c r="D27" s="156"/>
      <c r="E27" s="156"/>
      <c r="F27" s="156"/>
    </row>
    <row r="28" spans="1:6" x14ac:dyDescent="0.25">
      <c r="A28" s="157">
        <v>2016</v>
      </c>
      <c r="B28" s="157"/>
      <c r="C28" s="157"/>
      <c r="D28" s="157"/>
      <c r="E28" s="157"/>
      <c r="F28" s="157"/>
    </row>
    <row r="29" spans="1:6" x14ac:dyDescent="0.25">
      <c r="A29" s="17"/>
      <c r="B29" s="17"/>
      <c r="C29" s="17"/>
      <c r="D29" s="17"/>
      <c r="E29" s="17"/>
      <c r="F29" s="17"/>
    </row>
    <row r="30" spans="1:6" ht="18" customHeight="1" x14ac:dyDescent="0.25">
      <c r="A30" s="151" t="s">
        <v>28</v>
      </c>
      <c r="B30" s="151" t="s">
        <v>35</v>
      </c>
      <c r="C30" s="153" t="s">
        <v>44</v>
      </c>
      <c r="D30" s="153" t="s">
        <v>45</v>
      </c>
      <c r="E30" s="151" t="s">
        <v>47</v>
      </c>
      <c r="F30" s="151" t="s">
        <v>46</v>
      </c>
    </row>
    <row r="31" spans="1:6" ht="18" customHeight="1" x14ac:dyDescent="0.25">
      <c r="A31" s="152"/>
      <c r="B31" s="152"/>
      <c r="C31" s="154"/>
      <c r="D31" s="154"/>
      <c r="E31" s="152"/>
      <c r="F31" s="152"/>
    </row>
    <row r="32" spans="1:6" x14ac:dyDescent="0.25">
      <c r="A32" s="5" t="s">
        <v>25</v>
      </c>
      <c r="B32" s="24">
        <v>62.311380629610476</v>
      </c>
      <c r="C32" s="24">
        <v>64.4676955275567</v>
      </c>
      <c r="D32" s="24">
        <v>59.323937525709077</v>
      </c>
      <c r="E32" s="24">
        <v>60.990511361400792</v>
      </c>
      <c r="F32" s="24">
        <v>66.109941702264194</v>
      </c>
    </row>
    <row r="33" spans="1:6" x14ac:dyDescent="0.25">
      <c r="A33" s="5" t="s">
        <v>24</v>
      </c>
      <c r="B33" s="25">
        <v>57.900615992723125</v>
      </c>
      <c r="C33" s="25">
        <v>58.14760135163435</v>
      </c>
      <c r="D33" s="25">
        <v>58.075856993113895</v>
      </c>
      <c r="E33" s="25">
        <v>55.463869468968248</v>
      </c>
      <c r="F33" s="25">
        <v>60.033299824137323</v>
      </c>
    </row>
    <row r="34" spans="1:6" ht="16.5" x14ac:dyDescent="0.25">
      <c r="A34" s="5" t="s">
        <v>36</v>
      </c>
      <c r="B34" s="25">
        <v>7.0800741914041678</v>
      </c>
      <c r="C34" s="25">
        <v>9.8074611131912732</v>
      </c>
      <c r="D34" s="25">
        <v>2.1050455056336799</v>
      </c>
      <c r="E34" s="25">
        <v>9.0661663975825988</v>
      </c>
      <c r="F34" s="25">
        <v>9.1906595820543266</v>
      </c>
    </row>
    <row r="35" spans="1:6" ht="16.5" x14ac:dyDescent="0.25">
      <c r="A35" s="5" t="s">
        <v>37</v>
      </c>
      <c r="B35" s="25">
        <v>12.532711169536924</v>
      </c>
      <c r="C35" s="25">
        <v>14.850622506091977</v>
      </c>
      <c r="D35" s="25">
        <v>5.8863980175018717</v>
      </c>
      <c r="E35" s="25">
        <v>20.1231946446783</v>
      </c>
      <c r="F35" s="25">
        <v>12.981729224879576</v>
      </c>
    </row>
    <row r="36" spans="1:6" ht="16.5" x14ac:dyDescent="0.25">
      <c r="A36" s="5" t="s">
        <v>38</v>
      </c>
      <c r="B36" s="25">
        <v>14.143198449489075</v>
      </c>
      <c r="C36" s="25">
        <v>17.3832850614817</v>
      </c>
      <c r="D36" s="25">
        <v>8.9615726512442198</v>
      </c>
      <c r="E36" s="25">
        <v>17.977372462142526</v>
      </c>
      <c r="F36" s="25">
        <v>12.523727330997851</v>
      </c>
    </row>
    <row r="37" spans="1:6" ht="29.25" x14ac:dyDescent="0.25">
      <c r="A37" s="5" t="s">
        <v>39</v>
      </c>
      <c r="B37" s="25">
        <v>19.181871594397599</v>
      </c>
      <c r="C37" s="25">
        <v>22.005518832268049</v>
      </c>
      <c r="D37" s="25">
        <v>12.47795259030325</v>
      </c>
      <c r="E37" s="25">
        <v>27.94963815467435</v>
      </c>
      <c r="F37" s="25">
        <v>16.179138156186301</v>
      </c>
    </row>
    <row r="38" spans="1:6" x14ac:dyDescent="0.25">
      <c r="A38" s="7" t="s">
        <v>26</v>
      </c>
      <c r="B38" s="26">
        <v>37.688619370389553</v>
      </c>
      <c r="C38" s="26">
        <v>35.5323044724433</v>
      </c>
      <c r="D38" s="26">
        <v>40.676062474290923</v>
      </c>
      <c r="E38" s="26">
        <v>39.009488638599201</v>
      </c>
      <c r="F38" s="26">
        <v>33.890058297735798</v>
      </c>
    </row>
    <row r="39" spans="1:6" x14ac:dyDescent="0.25">
      <c r="A39" s="18" t="s">
        <v>3</v>
      </c>
      <c r="B39" s="1"/>
      <c r="C39" s="1"/>
    </row>
    <row r="40" spans="1:6" ht="15.75" x14ac:dyDescent="0.25">
      <c r="A40" s="18" t="s">
        <v>40</v>
      </c>
      <c r="B40" s="3"/>
      <c r="C40" s="3"/>
      <c r="D40" s="3"/>
      <c r="E40" s="3"/>
      <c r="F40" s="3"/>
    </row>
    <row r="41" spans="1:6" ht="15.75" x14ac:dyDescent="0.25">
      <c r="A41" s="18" t="s">
        <v>41</v>
      </c>
    </row>
    <row r="42" spans="1:6" ht="15.75" x14ac:dyDescent="0.25">
      <c r="A42" s="18" t="s">
        <v>42</v>
      </c>
    </row>
    <row r="43" spans="1:6" ht="15.75" x14ac:dyDescent="0.25">
      <c r="A43" s="18" t="s">
        <v>43</v>
      </c>
    </row>
    <row r="45" spans="1:6" ht="15.75" x14ac:dyDescent="0.25">
      <c r="A45" s="155" t="s">
        <v>11</v>
      </c>
      <c r="B45" s="155"/>
      <c r="C45" s="155"/>
      <c r="D45" s="155"/>
      <c r="E45" s="155"/>
      <c r="F45" s="155"/>
    </row>
    <row r="46" spans="1:6" ht="15.75" x14ac:dyDescent="0.25">
      <c r="A46" s="155" t="s">
        <v>12</v>
      </c>
      <c r="B46" s="155"/>
      <c r="C46" s="155"/>
      <c r="D46" s="155"/>
      <c r="E46" s="155"/>
      <c r="F46" s="155"/>
    </row>
    <row r="47" spans="1:6" ht="15.75" x14ac:dyDescent="0.25">
      <c r="A47" s="155" t="s">
        <v>13</v>
      </c>
      <c r="B47" s="155"/>
      <c r="C47" s="155"/>
      <c r="D47" s="155"/>
      <c r="E47" s="155"/>
      <c r="F47" s="155"/>
    </row>
    <row r="48" spans="1:6" x14ac:dyDescent="0.25">
      <c r="A48" s="1"/>
      <c r="B48" s="1"/>
      <c r="C48" s="1"/>
      <c r="D48" s="1"/>
      <c r="E48" s="1"/>
      <c r="F48" s="1"/>
    </row>
    <row r="49" spans="1:6" ht="15" customHeight="1" x14ac:dyDescent="0.25">
      <c r="A49" s="156" t="s">
        <v>34</v>
      </c>
      <c r="B49" s="156"/>
      <c r="C49" s="156"/>
      <c r="D49" s="156"/>
      <c r="E49" s="156"/>
      <c r="F49" s="156"/>
    </row>
    <row r="50" spans="1:6" x14ac:dyDescent="0.25">
      <c r="A50" s="157">
        <v>2017</v>
      </c>
      <c r="B50" s="157"/>
      <c r="C50" s="157"/>
      <c r="D50" s="157"/>
      <c r="E50" s="157"/>
      <c r="F50" s="157"/>
    </row>
    <row r="51" spans="1:6" x14ac:dyDescent="0.25">
      <c r="A51" s="17"/>
      <c r="B51" s="17"/>
      <c r="C51" s="17"/>
      <c r="D51" s="17"/>
      <c r="E51" s="17"/>
      <c r="F51" s="17"/>
    </row>
    <row r="52" spans="1:6" ht="18" customHeight="1" x14ac:dyDescent="0.25">
      <c r="A52" s="151" t="s">
        <v>28</v>
      </c>
      <c r="B52" s="151" t="s">
        <v>35</v>
      </c>
      <c r="C52" s="153" t="s">
        <v>44</v>
      </c>
      <c r="D52" s="153" t="s">
        <v>45</v>
      </c>
      <c r="E52" s="151" t="s">
        <v>47</v>
      </c>
      <c r="F52" s="151" t="s">
        <v>46</v>
      </c>
    </row>
    <row r="53" spans="1:6" ht="18" customHeight="1" x14ac:dyDescent="0.25">
      <c r="A53" s="152"/>
      <c r="B53" s="152"/>
      <c r="C53" s="154"/>
      <c r="D53" s="154"/>
      <c r="E53" s="152"/>
      <c r="F53" s="152"/>
    </row>
    <row r="54" spans="1:6" x14ac:dyDescent="0.25">
      <c r="A54" s="5" t="s">
        <v>25</v>
      </c>
      <c r="B54" s="25">
        <v>62.154177102690369</v>
      </c>
      <c r="C54" s="27">
        <v>63.643037573121859</v>
      </c>
      <c r="D54" s="27">
        <v>59.526827102596627</v>
      </c>
      <c r="E54" s="27">
        <v>61.706999893941628</v>
      </c>
      <c r="F54" s="27">
        <v>65.646248118730611</v>
      </c>
    </row>
    <row r="55" spans="1:6" x14ac:dyDescent="0.25">
      <c r="A55" s="5" t="s">
        <v>24</v>
      </c>
      <c r="B55" s="25">
        <v>58.730555659462098</v>
      </c>
      <c r="C55" s="27">
        <v>58.68222803738405</v>
      </c>
      <c r="D55" s="27">
        <v>58.726552058261149</v>
      </c>
      <c r="E55" s="27">
        <v>57.705731122714369</v>
      </c>
      <c r="F55" s="27">
        <v>60.287102285004124</v>
      </c>
    </row>
    <row r="56" spans="1:6" ht="16.5" x14ac:dyDescent="0.25">
      <c r="A56" s="5" t="s">
        <v>36</v>
      </c>
      <c r="B56" s="25">
        <v>5.5087961514748418</v>
      </c>
      <c r="C56" s="27">
        <v>7.79371141665953</v>
      </c>
      <c r="D56" s="27">
        <v>1.3473363312090396</v>
      </c>
      <c r="E56" s="27">
        <v>6.4897534479209655</v>
      </c>
      <c r="F56" s="27">
        <v>8.1588681831591323</v>
      </c>
    </row>
    <row r="57" spans="1:6" ht="16.5" x14ac:dyDescent="0.25">
      <c r="A57" s="5" t="s">
        <v>37</v>
      </c>
      <c r="B57" s="25">
        <v>10.145491214527183</v>
      </c>
      <c r="C57" s="27">
        <v>12.90238122859305</v>
      </c>
      <c r="D57" s="27">
        <v>4.2388399015663651</v>
      </c>
      <c r="E57" s="27">
        <v>15.894965173689176</v>
      </c>
      <c r="F57" s="27">
        <v>9.7419449864800054</v>
      </c>
    </row>
    <row r="58" spans="1:6" ht="16.5" x14ac:dyDescent="0.25">
      <c r="A58" s="5" t="s">
        <v>38</v>
      </c>
      <c r="B58" s="25">
        <v>12.702589129652724</v>
      </c>
      <c r="C58" s="27">
        <v>16.328088881197399</v>
      </c>
      <c r="D58" s="27">
        <v>8.050966788338318</v>
      </c>
      <c r="E58" s="27">
        <v>14.487754739988949</v>
      </c>
      <c r="F58" s="27">
        <v>11.243295435540373</v>
      </c>
    </row>
    <row r="59" spans="1:6" ht="29.25" x14ac:dyDescent="0.25">
      <c r="A59" s="5" t="s">
        <v>39</v>
      </c>
      <c r="B59" s="25">
        <v>16.985369165306448</v>
      </c>
      <c r="C59" s="27">
        <v>20.963337262856825</v>
      </c>
      <c r="D59" s="27">
        <v>10.745053285763744</v>
      </c>
      <c r="E59" s="27">
        <v>23.070932873699199</v>
      </c>
      <c r="F59" s="27">
        <v>12.773761011000627</v>
      </c>
    </row>
    <row r="60" spans="1:6" x14ac:dyDescent="0.25">
      <c r="A60" s="7" t="s">
        <v>26</v>
      </c>
      <c r="B60" s="26">
        <v>37.845822897309631</v>
      </c>
      <c r="C60" s="26">
        <v>36.356962426878155</v>
      </c>
      <c r="D60" s="26">
        <v>40.473172897403373</v>
      </c>
      <c r="E60" s="26">
        <v>38.293000106058372</v>
      </c>
      <c r="F60" s="26">
        <v>34.353751881269417</v>
      </c>
    </row>
    <row r="61" spans="1:6" x14ac:dyDescent="0.25">
      <c r="A61" s="18" t="s">
        <v>3</v>
      </c>
      <c r="B61" s="1"/>
      <c r="C61" s="1"/>
    </row>
    <row r="62" spans="1:6" ht="15.75" x14ac:dyDescent="0.25">
      <c r="A62" s="18" t="s">
        <v>40</v>
      </c>
      <c r="B62" s="3"/>
      <c r="C62" s="3"/>
      <c r="D62" s="3"/>
      <c r="E62" s="3"/>
      <c r="F62" s="3"/>
    </row>
    <row r="63" spans="1:6" ht="15.75" x14ac:dyDescent="0.25">
      <c r="A63" s="18" t="s">
        <v>41</v>
      </c>
    </row>
    <row r="64" spans="1:6" ht="15.75" x14ac:dyDescent="0.25">
      <c r="A64" s="18" t="s">
        <v>42</v>
      </c>
    </row>
    <row r="65" spans="1:6" ht="15.75" x14ac:dyDescent="0.25">
      <c r="A65" s="18" t="s">
        <v>43</v>
      </c>
    </row>
    <row r="66" spans="1:6" ht="15.75" x14ac:dyDescent="0.25">
      <c r="A66" s="155" t="s">
        <v>11</v>
      </c>
      <c r="B66" s="155"/>
      <c r="C66" s="155"/>
      <c r="D66" s="155"/>
      <c r="E66" s="155"/>
      <c r="F66" s="155"/>
    </row>
    <row r="67" spans="1:6" ht="15.75" x14ac:dyDescent="0.25">
      <c r="A67" s="155" t="s">
        <v>12</v>
      </c>
      <c r="B67" s="155"/>
      <c r="C67" s="155"/>
      <c r="D67" s="155"/>
      <c r="E67" s="155"/>
      <c r="F67" s="155"/>
    </row>
    <row r="68" spans="1:6" ht="15.75" x14ac:dyDescent="0.25">
      <c r="A68" s="155" t="s">
        <v>13</v>
      </c>
      <c r="B68" s="155"/>
      <c r="C68" s="155"/>
      <c r="D68" s="155"/>
      <c r="E68" s="155"/>
      <c r="F68" s="155"/>
    </row>
    <row r="69" spans="1:6" x14ac:dyDescent="0.25">
      <c r="A69" s="1"/>
      <c r="B69" s="1"/>
      <c r="C69" s="1"/>
      <c r="D69" s="1"/>
      <c r="E69" s="1"/>
      <c r="F69" s="1"/>
    </row>
    <row r="70" spans="1:6" ht="15" customHeight="1" x14ac:dyDescent="0.25">
      <c r="A70" s="156" t="s">
        <v>34</v>
      </c>
      <c r="B70" s="156"/>
      <c r="C70" s="156"/>
      <c r="D70" s="156"/>
      <c r="E70" s="156"/>
      <c r="F70" s="156"/>
    </row>
    <row r="71" spans="1:6" x14ac:dyDescent="0.25">
      <c r="A71" s="157">
        <v>2018</v>
      </c>
      <c r="B71" s="157"/>
      <c r="C71" s="157"/>
      <c r="D71" s="157"/>
      <c r="E71" s="157"/>
      <c r="F71" s="157"/>
    </row>
    <row r="72" spans="1:6" x14ac:dyDescent="0.25">
      <c r="A72" s="17"/>
      <c r="B72" s="17"/>
      <c r="C72" s="17"/>
      <c r="D72" s="17"/>
      <c r="E72" s="17"/>
      <c r="F72" s="17"/>
    </row>
    <row r="73" spans="1:6" ht="18" customHeight="1" x14ac:dyDescent="0.25">
      <c r="A73" s="151" t="s">
        <v>28</v>
      </c>
      <c r="B73" s="151" t="s">
        <v>35</v>
      </c>
      <c r="C73" s="153" t="s">
        <v>44</v>
      </c>
      <c r="D73" s="153" t="s">
        <v>45</v>
      </c>
      <c r="E73" s="151" t="s">
        <v>47</v>
      </c>
      <c r="F73" s="151" t="s">
        <v>46</v>
      </c>
    </row>
    <row r="74" spans="1:6" ht="18" customHeight="1" x14ac:dyDescent="0.25">
      <c r="A74" s="152"/>
      <c r="B74" s="152"/>
      <c r="C74" s="154"/>
      <c r="D74" s="154"/>
      <c r="E74" s="152"/>
      <c r="F74" s="152"/>
    </row>
    <row r="75" spans="1:6" x14ac:dyDescent="0.25">
      <c r="A75" s="5" t="s">
        <v>25</v>
      </c>
      <c r="B75" s="27">
        <v>63.633068418857974</v>
      </c>
      <c r="C75" s="27">
        <v>63.684755794703804</v>
      </c>
      <c r="D75" s="27">
        <v>63.160936974248898</v>
      </c>
      <c r="E75" s="27">
        <v>62.306745564478348</v>
      </c>
      <c r="F75" s="27">
        <v>66.632911088598604</v>
      </c>
    </row>
    <row r="76" spans="1:6" x14ac:dyDescent="0.25">
      <c r="A76" s="5" t="s">
        <v>24</v>
      </c>
      <c r="B76" s="27">
        <v>60.033146203746625</v>
      </c>
      <c r="C76" s="27">
        <v>59.748477389622323</v>
      </c>
      <c r="D76" s="27">
        <v>60.797936155908772</v>
      </c>
      <c r="E76" s="27">
        <v>57.940895396089651</v>
      </c>
      <c r="F76" s="27">
        <v>61.637813722077325</v>
      </c>
    </row>
    <row r="77" spans="1:6" ht="16.5" x14ac:dyDescent="0.25">
      <c r="A77" s="5" t="s">
        <v>36</v>
      </c>
      <c r="B77" s="27">
        <v>5.6556809373756796</v>
      </c>
      <c r="C77" s="27">
        <v>6.1804945194940499</v>
      </c>
      <c r="D77" s="27">
        <v>3.7286990979210097</v>
      </c>
      <c r="E77" s="27">
        <v>7.0137644856279469</v>
      </c>
      <c r="F77" s="27">
        <v>7.4941529511828051</v>
      </c>
    </row>
    <row r="78" spans="1:6" ht="16.5" x14ac:dyDescent="0.25">
      <c r="A78" s="5" t="s">
        <v>37</v>
      </c>
      <c r="B78" s="27">
        <v>10.585241532184876</v>
      </c>
      <c r="C78" s="27">
        <v>11.266974450769125</v>
      </c>
      <c r="D78" s="27">
        <v>8.6068965831047848</v>
      </c>
      <c r="E78" s="27">
        <v>13.738824217078875</v>
      </c>
      <c r="F78" s="27">
        <v>9.8177642843463957</v>
      </c>
    </row>
    <row r="79" spans="1:6" ht="16.5" x14ac:dyDescent="0.25">
      <c r="A79" s="5" t="s">
        <v>38</v>
      </c>
      <c r="B79" s="27">
        <v>11.201394322496849</v>
      </c>
      <c r="C79" s="27">
        <v>13.894353574984299</v>
      </c>
      <c r="D79" s="27">
        <v>6.6334608517156894</v>
      </c>
      <c r="E79" s="27">
        <v>14.240840793954025</v>
      </c>
      <c r="F79" s="27">
        <v>10.865722162153016</v>
      </c>
    </row>
    <row r="80" spans="1:6" ht="29.25" x14ac:dyDescent="0.25">
      <c r="A80" s="5" t="s">
        <v>39</v>
      </c>
      <c r="B80" s="27">
        <v>15.840641858868302</v>
      </c>
      <c r="C80" s="27">
        <v>18.561784317529327</v>
      </c>
      <c r="D80" s="27">
        <v>11.368188123712482</v>
      </c>
      <c r="E80" s="27">
        <v>20.424035069092824</v>
      </c>
      <c r="F80" s="27">
        <v>13.104314552133451</v>
      </c>
    </row>
    <row r="81" spans="1:6" x14ac:dyDescent="0.25">
      <c r="A81" s="7" t="s">
        <v>26</v>
      </c>
      <c r="B81" s="26">
        <v>36.366931581142026</v>
      </c>
      <c r="C81" s="26">
        <v>36.315244205296224</v>
      </c>
      <c r="D81" s="26">
        <v>36.839063025751102</v>
      </c>
      <c r="E81" s="26">
        <v>37.693254435521652</v>
      </c>
      <c r="F81" s="26">
        <v>33.367088911401396</v>
      </c>
    </row>
    <row r="82" spans="1:6" x14ac:dyDescent="0.25">
      <c r="A82" s="18" t="s">
        <v>3</v>
      </c>
      <c r="B82" s="1"/>
      <c r="C82" s="1"/>
    </row>
    <row r="83" spans="1:6" ht="15.75" x14ac:dyDescent="0.25">
      <c r="A83" s="18" t="s">
        <v>40</v>
      </c>
      <c r="B83" s="3"/>
      <c r="C83" s="3"/>
      <c r="D83" s="3"/>
      <c r="E83" s="3"/>
      <c r="F83" s="3"/>
    </row>
    <row r="84" spans="1:6" ht="15.75" x14ac:dyDescent="0.25">
      <c r="A84" s="18" t="s">
        <v>41</v>
      </c>
    </row>
    <row r="85" spans="1:6" ht="15.75" x14ac:dyDescent="0.25">
      <c r="A85" s="18" t="s">
        <v>42</v>
      </c>
    </row>
    <row r="86" spans="1:6" ht="15.75" x14ac:dyDescent="0.25">
      <c r="A86" s="18" t="s">
        <v>43</v>
      </c>
    </row>
    <row r="87" spans="1:6" ht="15.75" x14ac:dyDescent="0.25">
      <c r="A87" s="155" t="s">
        <v>11</v>
      </c>
      <c r="B87" s="155"/>
      <c r="C87" s="155"/>
      <c r="D87" s="155"/>
      <c r="E87" s="155"/>
      <c r="F87" s="155"/>
    </row>
    <row r="88" spans="1:6" ht="15.75" x14ac:dyDescent="0.25">
      <c r="A88" s="155" t="s">
        <v>12</v>
      </c>
      <c r="B88" s="155"/>
      <c r="C88" s="155"/>
      <c r="D88" s="155"/>
      <c r="E88" s="155"/>
      <c r="F88" s="155"/>
    </row>
    <row r="89" spans="1:6" ht="15.75" x14ac:dyDescent="0.25">
      <c r="A89" s="155" t="s">
        <v>13</v>
      </c>
      <c r="B89" s="155"/>
      <c r="C89" s="155"/>
      <c r="D89" s="155"/>
      <c r="E89" s="155"/>
      <c r="F89" s="155"/>
    </row>
    <row r="90" spans="1:6" x14ac:dyDescent="0.25">
      <c r="A90" s="1"/>
      <c r="B90" s="1"/>
      <c r="C90" s="1"/>
      <c r="D90" s="1"/>
      <c r="E90" s="1"/>
      <c r="F90" s="1"/>
    </row>
    <row r="91" spans="1:6" ht="15" customHeight="1" x14ac:dyDescent="0.25">
      <c r="A91" s="156" t="s">
        <v>34</v>
      </c>
      <c r="B91" s="156"/>
      <c r="C91" s="156"/>
      <c r="D91" s="156"/>
      <c r="E91" s="156"/>
      <c r="F91" s="156"/>
    </row>
    <row r="92" spans="1:6" x14ac:dyDescent="0.25">
      <c r="A92" s="157">
        <v>2019</v>
      </c>
      <c r="B92" s="157"/>
      <c r="C92" s="157"/>
      <c r="D92" s="157"/>
      <c r="E92" s="157"/>
      <c r="F92" s="157"/>
    </row>
    <row r="93" spans="1:6" x14ac:dyDescent="0.25">
      <c r="A93" s="17"/>
      <c r="B93" s="17"/>
      <c r="C93" s="17"/>
      <c r="D93" s="17"/>
      <c r="E93" s="17"/>
      <c r="F93" s="17"/>
    </row>
    <row r="94" spans="1:6" ht="18" customHeight="1" x14ac:dyDescent="0.25">
      <c r="A94" s="151" t="s">
        <v>28</v>
      </c>
      <c r="B94" s="151" t="s">
        <v>35</v>
      </c>
      <c r="C94" s="153" t="s">
        <v>44</v>
      </c>
      <c r="D94" s="153" t="s">
        <v>45</v>
      </c>
      <c r="E94" s="151" t="s">
        <v>47</v>
      </c>
      <c r="F94" s="151" t="s">
        <v>46</v>
      </c>
    </row>
    <row r="95" spans="1:6" ht="18" customHeight="1" x14ac:dyDescent="0.25">
      <c r="A95" s="152"/>
      <c r="B95" s="152"/>
      <c r="C95" s="154"/>
      <c r="D95" s="154"/>
      <c r="E95" s="152"/>
      <c r="F95" s="152"/>
    </row>
    <row r="96" spans="1:6" x14ac:dyDescent="0.25">
      <c r="A96" s="5" t="s">
        <v>25</v>
      </c>
      <c r="B96" s="27">
        <v>65.056676843803558</v>
      </c>
      <c r="C96" s="27">
        <v>65.084403202202239</v>
      </c>
      <c r="D96" s="27">
        <v>65.522540762237981</v>
      </c>
      <c r="E96" s="27">
        <v>61.634135665044603</v>
      </c>
      <c r="F96" s="27">
        <v>68.326895882680176</v>
      </c>
    </row>
    <row r="97" spans="1:6" x14ac:dyDescent="0.25">
      <c r="A97" s="5" t="s">
        <v>24</v>
      </c>
      <c r="B97" s="27">
        <v>61.0448097918283</v>
      </c>
      <c r="C97" s="27">
        <v>60.877441420414897</v>
      </c>
      <c r="D97" s="27">
        <v>62.029566497331302</v>
      </c>
      <c r="E97" s="27">
        <v>57.362485019435496</v>
      </c>
      <c r="F97" s="27">
        <v>63.825891687637117</v>
      </c>
    </row>
    <row r="98" spans="1:6" ht="16.5" x14ac:dyDescent="0.25">
      <c r="A98" s="5" t="s">
        <v>36</v>
      </c>
      <c r="B98" s="27">
        <v>6.1670073912860044</v>
      </c>
      <c r="C98" s="27">
        <v>6.4661656833181205</v>
      </c>
      <c r="D98" s="27">
        <v>5.3287339496727721</v>
      </c>
      <c r="E98" s="27">
        <v>6.9214262107836779</v>
      </c>
      <c r="F98" s="27">
        <v>6.5860405663850576</v>
      </c>
    </row>
    <row r="99" spans="1:6" ht="16.5" x14ac:dyDescent="0.25">
      <c r="A99" s="5" t="s">
        <v>37</v>
      </c>
      <c r="B99" s="27">
        <v>11.278354252836449</v>
      </c>
      <c r="C99" s="27">
        <v>11.335613468752825</v>
      </c>
      <c r="D99" s="27">
        <v>10.671094703533626</v>
      </c>
      <c r="E99" s="27">
        <v>13.669120135236149</v>
      </c>
      <c r="F99" s="27">
        <v>9.8023229466217199</v>
      </c>
    </row>
    <row r="100" spans="1:6" ht="16.5" x14ac:dyDescent="0.25">
      <c r="A100" s="5" t="s">
        <v>38</v>
      </c>
      <c r="B100" s="27">
        <v>10.775732405397944</v>
      </c>
      <c r="C100" s="27">
        <v>13.129549965698926</v>
      </c>
      <c r="D100" s="27">
        <v>6.8022432730430857</v>
      </c>
      <c r="E100" s="27">
        <v>14.080671376310301</v>
      </c>
      <c r="F100" s="27">
        <v>9.6794504162530295</v>
      </c>
    </row>
    <row r="101" spans="1:6" ht="29.25" x14ac:dyDescent="0.25">
      <c r="A101" s="5" t="s">
        <v>39</v>
      </c>
      <c r="B101" s="27">
        <v>15.634873807120876</v>
      </c>
      <c r="C101" s="27">
        <v>17.652080044184274</v>
      </c>
      <c r="D101" s="27">
        <v>12.06066575909205</v>
      </c>
      <c r="E101" s="27">
        <v>20.307241200868276</v>
      </c>
      <c r="F101" s="27">
        <v>12.789222153721276</v>
      </c>
    </row>
    <row r="102" spans="1:6" x14ac:dyDescent="0.25">
      <c r="A102" s="7" t="s">
        <v>26</v>
      </c>
      <c r="B102" s="26">
        <v>34.943323156196449</v>
      </c>
      <c r="C102" s="26">
        <v>34.915596797797754</v>
      </c>
      <c r="D102" s="26">
        <v>34.477459237762027</v>
      </c>
      <c r="E102" s="26">
        <v>38.365864334955397</v>
      </c>
      <c r="F102" s="26">
        <v>31.673104117319827</v>
      </c>
    </row>
    <row r="103" spans="1:6" x14ac:dyDescent="0.25">
      <c r="A103" s="18" t="s">
        <v>3</v>
      </c>
      <c r="B103" s="1"/>
      <c r="C103" s="1"/>
    </row>
    <row r="104" spans="1:6" ht="15.75" x14ac:dyDescent="0.25">
      <c r="A104" s="18" t="s">
        <v>40</v>
      </c>
      <c r="B104" s="3"/>
      <c r="C104" s="3"/>
      <c r="D104" s="3"/>
      <c r="E104" s="3"/>
      <c r="F104" s="3"/>
    </row>
    <row r="105" spans="1:6" ht="15.75" x14ac:dyDescent="0.25">
      <c r="A105" s="18" t="s">
        <v>41</v>
      </c>
    </row>
    <row r="106" spans="1:6" ht="15.75" x14ac:dyDescent="0.25">
      <c r="A106" s="18" t="s">
        <v>42</v>
      </c>
    </row>
    <row r="107" spans="1:6" ht="15.75" x14ac:dyDescent="0.25">
      <c r="A107" s="18" t="s">
        <v>43</v>
      </c>
    </row>
    <row r="109" spans="1:6" ht="15.75" x14ac:dyDescent="0.25">
      <c r="A109" s="155" t="s">
        <v>11</v>
      </c>
      <c r="B109" s="155"/>
      <c r="C109" s="155"/>
      <c r="D109" s="155"/>
      <c r="E109" s="155"/>
      <c r="F109" s="155"/>
    </row>
    <row r="110" spans="1:6" ht="15.75" x14ac:dyDescent="0.25">
      <c r="A110" s="155" t="s">
        <v>12</v>
      </c>
      <c r="B110" s="155"/>
      <c r="C110" s="155"/>
      <c r="D110" s="155"/>
      <c r="E110" s="155"/>
      <c r="F110" s="155"/>
    </row>
    <row r="111" spans="1:6" ht="15.75" x14ac:dyDescent="0.25">
      <c r="A111" s="155" t="s">
        <v>13</v>
      </c>
      <c r="B111" s="155"/>
      <c r="C111" s="155"/>
      <c r="D111" s="155"/>
      <c r="E111" s="155"/>
      <c r="F111" s="155"/>
    </row>
    <row r="112" spans="1:6" x14ac:dyDescent="0.25">
      <c r="A112" s="1"/>
      <c r="B112" s="1"/>
      <c r="C112" s="1"/>
      <c r="D112" s="1"/>
      <c r="E112" s="1"/>
      <c r="F112" s="1"/>
    </row>
    <row r="113" spans="1:6" ht="15" customHeight="1" x14ac:dyDescent="0.25">
      <c r="A113" s="156" t="s">
        <v>34</v>
      </c>
      <c r="B113" s="156"/>
      <c r="C113" s="156"/>
      <c r="D113" s="156"/>
      <c r="E113" s="156"/>
      <c r="F113" s="156"/>
    </row>
    <row r="114" spans="1:6" x14ac:dyDescent="0.25">
      <c r="A114" s="157">
        <v>2020</v>
      </c>
      <c r="B114" s="157"/>
      <c r="C114" s="157"/>
      <c r="D114" s="157"/>
      <c r="E114" s="157"/>
      <c r="F114" s="157"/>
    </row>
    <row r="115" spans="1:6" x14ac:dyDescent="0.25">
      <c r="A115" s="17"/>
      <c r="B115" s="17"/>
      <c r="C115" s="17"/>
      <c r="D115" s="17"/>
      <c r="E115" s="17"/>
      <c r="F115" s="17"/>
    </row>
    <row r="116" spans="1:6" ht="18" customHeight="1" x14ac:dyDescent="0.25">
      <c r="A116" s="151" t="s">
        <v>28</v>
      </c>
      <c r="B116" s="151" t="s">
        <v>35</v>
      </c>
      <c r="C116" s="153" t="s">
        <v>44</v>
      </c>
      <c r="D116" s="153" t="s">
        <v>45</v>
      </c>
      <c r="E116" s="151" t="s">
        <v>47</v>
      </c>
      <c r="F116" s="151" t="s">
        <v>46</v>
      </c>
    </row>
    <row r="117" spans="1:6" ht="18" customHeight="1" x14ac:dyDescent="0.25">
      <c r="A117" s="152"/>
      <c r="B117" s="152"/>
      <c r="C117" s="154"/>
      <c r="D117" s="154"/>
      <c r="E117" s="152"/>
      <c r="F117" s="152"/>
    </row>
    <row r="118" spans="1:6" x14ac:dyDescent="0.25">
      <c r="A118" s="5" t="s">
        <v>25</v>
      </c>
      <c r="B118" s="27">
        <v>60.202037604286502</v>
      </c>
      <c r="C118" s="27">
        <v>58.2833370271441</v>
      </c>
      <c r="D118" s="27">
        <v>63.0903710648086</v>
      </c>
      <c r="E118" s="27">
        <v>56.262886369512799</v>
      </c>
      <c r="F118" s="27">
        <v>63.517994063897397</v>
      </c>
    </row>
    <row r="119" spans="1:6" x14ac:dyDescent="0.25">
      <c r="A119" s="5" t="s">
        <v>24</v>
      </c>
      <c r="B119" s="27">
        <v>56.666742505540498</v>
      </c>
      <c r="C119" s="27">
        <v>55.372567760677299</v>
      </c>
      <c r="D119" s="27">
        <v>59.421151930711503</v>
      </c>
      <c r="E119" s="27">
        <v>53.272590023411098</v>
      </c>
      <c r="F119" s="27">
        <v>57.684354593463901</v>
      </c>
    </row>
    <row r="120" spans="1:6" ht="16.5" x14ac:dyDescent="0.25">
      <c r="A120" s="5" t="s">
        <v>36</v>
      </c>
      <c r="B120" s="27">
        <v>5.8723844564594296</v>
      </c>
      <c r="C120" s="27">
        <v>4.9941705724764001</v>
      </c>
      <c r="D120" s="27">
        <v>5.8158147941909002</v>
      </c>
      <c r="E120" s="27">
        <v>5.3148648053046204</v>
      </c>
      <c r="F120" s="27">
        <v>9.1842312661276004</v>
      </c>
    </row>
    <row r="121" spans="1:6" ht="16.5" x14ac:dyDescent="0.25">
      <c r="A121" s="5" t="s">
        <v>37</v>
      </c>
      <c r="B121" s="27">
        <v>10.033624238690701</v>
      </c>
      <c r="C121" s="27">
        <v>8.4389323570567392</v>
      </c>
      <c r="D121" s="27">
        <v>10.420764102072299</v>
      </c>
      <c r="E121" s="27">
        <v>11.565904811654599</v>
      </c>
      <c r="F121" s="27">
        <v>11.635414858844401</v>
      </c>
    </row>
    <row r="122" spans="1:6" ht="16.5" x14ac:dyDescent="0.25">
      <c r="A122" s="5" t="s">
        <v>38</v>
      </c>
      <c r="B122" s="27">
        <v>14.9406203818967</v>
      </c>
      <c r="C122" s="27">
        <v>18.581466279444999</v>
      </c>
      <c r="D122" s="27">
        <v>9.7524022913367503</v>
      </c>
      <c r="E122" s="27">
        <v>15.73395293424</v>
      </c>
      <c r="F122" s="27">
        <v>16.536995099042301</v>
      </c>
    </row>
    <row r="123" spans="1:6" ht="29.25" x14ac:dyDescent="0.25">
      <c r="A123" s="5" t="s">
        <v>39</v>
      </c>
      <c r="B123" s="27">
        <v>18.700967143841801</v>
      </c>
      <c r="C123" s="27">
        <v>21.533574115428799</v>
      </c>
      <c r="D123" s="27">
        <v>14.164879945608901</v>
      </c>
      <c r="E123" s="27">
        <v>21.297132733285601</v>
      </c>
      <c r="F123" s="27">
        <v>18.7897222527548</v>
      </c>
    </row>
    <row r="124" spans="1:6" x14ac:dyDescent="0.25">
      <c r="A124" s="7" t="s">
        <v>26</v>
      </c>
      <c r="B124" s="26">
        <v>39.797962395713498</v>
      </c>
      <c r="C124" s="26">
        <v>41.7166629728559</v>
      </c>
      <c r="D124" s="26">
        <v>36.9096289351914</v>
      </c>
      <c r="E124" s="26">
        <v>43.737113630487201</v>
      </c>
      <c r="F124" s="26">
        <v>36.482005936102603</v>
      </c>
    </row>
    <row r="125" spans="1:6" x14ac:dyDescent="0.25">
      <c r="A125" s="18" t="s">
        <v>3</v>
      </c>
      <c r="B125" s="1"/>
      <c r="C125" s="1"/>
    </row>
    <row r="126" spans="1:6" ht="15.75" x14ac:dyDescent="0.25">
      <c r="A126" s="18" t="s">
        <v>40</v>
      </c>
      <c r="B126" s="3"/>
      <c r="C126" s="3"/>
      <c r="D126" s="3"/>
      <c r="E126" s="3"/>
      <c r="F126" s="3"/>
    </row>
    <row r="127" spans="1:6" ht="15.75" x14ac:dyDescent="0.25">
      <c r="A127" s="18" t="s">
        <v>41</v>
      </c>
    </row>
    <row r="128" spans="1:6" ht="15.75" x14ac:dyDescent="0.25">
      <c r="A128" s="18" t="s">
        <v>42</v>
      </c>
    </row>
    <row r="129" spans="1:6" ht="15.75" x14ac:dyDescent="0.25">
      <c r="A129" s="18" t="s">
        <v>43</v>
      </c>
    </row>
    <row r="131" spans="1:6" ht="15.75" x14ac:dyDescent="0.25">
      <c r="A131" s="155" t="s">
        <v>11</v>
      </c>
      <c r="B131" s="155"/>
      <c r="C131" s="155"/>
      <c r="D131" s="155"/>
      <c r="E131" s="155"/>
      <c r="F131" s="155"/>
    </row>
    <row r="132" spans="1:6" ht="15.75" x14ac:dyDescent="0.25">
      <c r="A132" s="155" t="s">
        <v>12</v>
      </c>
      <c r="B132" s="155"/>
      <c r="C132" s="155"/>
      <c r="D132" s="155"/>
      <c r="E132" s="155"/>
      <c r="F132" s="155"/>
    </row>
    <row r="133" spans="1:6" ht="15.75" x14ac:dyDescent="0.25">
      <c r="A133" s="155" t="s">
        <v>13</v>
      </c>
      <c r="B133" s="155"/>
      <c r="C133" s="155"/>
      <c r="D133" s="155"/>
      <c r="E133" s="155"/>
      <c r="F133" s="155"/>
    </row>
    <row r="134" spans="1:6" x14ac:dyDescent="0.25">
      <c r="A134" s="1"/>
      <c r="B134" s="1"/>
      <c r="C134" s="1"/>
      <c r="D134" s="1"/>
      <c r="E134" s="1"/>
      <c r="F134" s="1"/>
    </row>
    <row r="135" spans="1:6" ht="15" customHeight="1" x14ac:dyDescent="0.25">
      <c r="A135" s="156" t="s">
        <v>34</v>
      </c>
      <c r="B135" s="156"/>
      <c r="C135" s="156"/>
      <c r="D135" s="156"/>
      <c r="E135" s="156"/>
      <c r="F135" s="156"/>
    </row>
    <row r="136" spans="1:6" x14ac:dyDescent="0.25">
      <c r="A136" s="157">
        <v>2021</v>
      </c>
      <c r="B136" s="157"/>
      <c r="C136" s="157"/>
      <c r="D136" s="157"/>
      <c r="E136" s="157"/>
      <c r="F136" s="157"/>
    </row>
    <row r="137" spans="1:6" x14ac:dyDescent="0.25">
      <c r="A137" s="17"/>
      <c r="B137" s="17"/>
      <c r="C137" s="17"/>
      <c r="D137" s="17"/>
      <c r="E137" s="17"/>
      <c r="F137" s="17"/>
    </row>
    <row r="138" spans="1:6" ht="18" customHeight="1" x14ac:dyDescent="0.25">
      <c r="A138" s="151" t="s">
        <v>28</v>
      </c>
      <c r="B138" s="151" t="s">
        <v>35</v>
      </c>
      <c r="C138" s="153" t="s">
        <v>44</v>
      </c>
      <c r="D138" s="153" t="s">
        <v>45</v>
      </c>
      <c r="E138" s="151" t="s">
        <v>47</v>
      </c>
      <c r="F138" s="151" t="s">
        <v>46</v>
      </c>
    </row>
    <row r="139" spans="1:6" ht="18" customHeight="1" x14ac:dyDescent="0.25">
      <c r="A139" s="152"/>
      <c r="B139" s="152"/>
      <c r="C139" s="154"/>
      <c r="D139" s="154"/>
      <c r="E139" s="152"/>
      <c r="F139" s="152"/>
    </row>
    <row r="140" spans="1:6" x14ac:dyDescent="0.25">
      <c r="A140" s="5" t="s">
        <v>25</v>
      </c>
      <c r="B140" s="27">
        <v>62.953319010212297</v>
      </c>
      <c r="C140" s="27">
        <v>62.514320587365702</v>
      </c>
      <c r="D140" s="27">
        <v>63.912440749515603</v>
      </c>
      <c r="E140" s="27">
        <v>58.356917728419603</v>
      </c>
      <c r="F140" s="27">
        <v>67.8325223282406</v>
      </c>
    </row>
    <row r="141" spans="1:6" x14ac:dyDescent="0.25">
      <c r="A141" s="5" t="s">
        <v>24</v>
      </c>
      <c r="B141" s="27">
        <v>58.308802606655597</v>
      </c>
      <c r="C141" s="27">
        <v>57.976084282314901</v>
      </c>
      <c r="D141" s="27">
        <v>59.622901640267003</v>
      </c>
      <c r="E141" s="27">
        <v>54.309235099428598</v>
      </c>
      <c r="F141" s="27">
        <v>61.099758803287202</v>
      </c>
    </row>
    <row r="142" spans="1:6" ht="16.5" x14ac:dyDescent="0.25">
      <c r="A142" s="5" t="s">
        <v>36</v>
      </c>
      <c r="B142" s="27">
        <v>7.3777149109537703</v>
      </c>
      <c r="C142" s="27">
        <v>7.2595147198447503</v>
      </c>
      <c r="D142" s="27">
        <v>6.7115870696598803</v>
      </c>
      <c r="E142" s="27">
        <v>6.9360802224477398</v>
      </c>
      <c r="F142" s="27">
        <v>9.9255685825357105</v>
      </c>
    </row>
    <row r="143" spans="1:6" ht="16.5" x14ac:dyDescent="0.25">
      <c r="A143" s="5" t="s">
        <v>37</v>
      </c>
      <c r="B143" s="27">
        <v>11.483563285018199</v>
      </c>
      <c r="C143" s="27">
        <v>11.442059573080799</v>
      </c>
      <c r="D143" s="27">
        <v>10.3992466842861</v>
      </c>
      <c r="E143" s="27">
        <v>12.533881886925601</v>
      </c>
      <c r="F143" s="27">
        <v>13.1702906516265</v>
      </c>
    </row>
    <row r="144" spans="1:6" ht="16.5" x14ac:dyDescent="0.25">
      <c r="A144" s="5" t="s">
        <v>38</v>
      </c>
      <c r="B144" s="27">
        <v>14.3026737139558</v>
      </c>
      <c r="C144" s="27">
        <v>16.808894960365901</v>
      </c>
      <c r="D144" s="27">
        <v>8.7954180969140001</v>
      </c>
      <c r="E144" s="27">
        <v>19.1679739923424</v>
      </c>
      <c r="F144" s="27">
        <v>14.444743118105899</v>
      </c>
    </row>
    <row r="145" spans="1:6" ht="29.25" x14ac:dyDescent="0.25">
      <c r="A145" s="5" t="s">
        <v>39</v>
      </c>
      <c r="B145" s="27">
        <v>18.101545955716499</v>
      </c>
      <c r="C145" s="27">
        <v>20.560768019552899</v>
      </c>
      <c r="D145" s="27">
        <v>12.400704571280601</v>
      </c>
      <c r="E145" s="27">
        <v>24.030026340989799</v>
      </c>
      <c r="F145" s="27">
        <v>17.526672426599902</v>
      </c>
    </row>
    <row r="146" spans="1:6" x14ac:dyDescent="0.25">
      <c r="A146" s="7" t="s">
        <v>26</v>
      </c>
      <c r="B146" s="26">
        <v>37.045334394078502</v>
      </c>
      <c r="C146" s="26">
        <v>37.485679412634298</v>
      </c>
      <c r="D146" s="26">
        <v>36.087559250484397</v>
      </c>
      <c r="E146" s="26">
        <v>41.6349284009464</v>
      </c>
      <c r="F146" s="26">
        <v>32.1674776717594</v>
      </c>
    </row>
    <row r="147" spans="1:6" x14ac:dyDescent="0.25">
      <c r="A147" s="18" t="s">
        <v>3</v>
      </c>
      <c r="B147" s="1"/>
      <c r="C147" s="1"/>
    </row>
    <row r="148" spans="1:6" ht="15.75" x14ac:dyDescent="0.25">
      <c r="A148" s="18" t="s">
        <v>40</v>
      </c>
      <c r="B148" s="3"/>
      <c r="C148" s="3"/>
      <c r="D148" s="3"/>
      <c r="E148" s="3"/>
      <c r="F148" s="3"/>
    </row>
    <row r="149" spans="1:6" ht="15.75" x14ac:dyDescent="0.25">
      <c r="A149" s="18" t="s">
        <v>41</v>
      </c>
    </row>
    <row r="150" spans="1:6" ht="15.75" x14ac:dyDescent="0.25">
      <c r="A150" s="18" t="s">
        <v>42</v>
      </c>
    </row>
    <row r="151" spans="1:6" ht="15.75" x14ac:dyDescent="0.25">
      <c r="A151" s="18" t="s">
        <v>43</v>
      </c>
    </row>
    <row r="153" spans="1:6" ht="15.75" x14ac:dyDescent="0.25">
      <c r="A153" s="155" t="s">
        <v>11</v>
      </c>
      <c r="B153" s="155"/>
      <c r="C153" s="155"/>
      <c r="D153" s="155"/>
      <c r="E153" s="155"/>
      <c r="F153" s="155"/>
    </row>
    <row r="154" spans="1:6" ht="15.75" x14ac:dyDescent="0.25">
      <c r="A154" s="155" t="s">
        <v>12</v>
      </c>
      <c r="B154" s="155"/>
      <c r="C154" s="155"/>
      <c r="D154" s="155"/>
      <c r="E154" s="155"/>
      <c r="F154" s="155"/>
    </row>
    <row r="155" spans="1:6" ht="15.75" x14ac:dyDescent="0.25">
      <c r="A155" s="155" t="s">
        <v>13</v>
      </c>
      <c r="B155" s="155"/>
      <c r="C155" s="155"/>
      <c r="D155" s="155"/>
      <c r="E155" s="155"/>
      <c r="F155" s="155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56" t="s">
        <v>34</v>
      </c>
      <c r="B157" s="156"/>
      <c r="C157" s="156"/>
      <c r="D157" s="156"/>
      <c r="E157" s="156"/>
      <c r="F157" s="156"/>
    </row>
    <row r="158" spans="1:6" x14ac:dyDescent="0.25">
      <c r="A158" s="157">
        <v>2022</v>
      </c>
      <c r="B158" s="157"/>
      <c r="C158" s="157"/>
      <c r="D158" s="157"/>
      <c r="E158" s="157"/>
      <c r="F158" s="157"/>
    </row>
    <row r="159" spans="1:6" x14ac:dyDescent="0.25">
      <c r="A159" s="17"/>
      <c r="B159" s="17"/>
      <c r="C159" s="17"/>
      <c r="D159" s="17"/>
      <c r="E159" s="17"/>
      <c r="F159" s="17"/>
    </row>
    <row r="160" spans="1:6" x14ac:dyDescent="0.25">
      <c r="A160" s="151" t="s">
        <v>28</v>
      </c>
      <c r="B160" s="151" t="s">
        <v>35</v>
      </c>
      <c r="C160" s="153" t="s">
        <v>44</v>
      </c>
      <c r="D160" s="153" t="s">
        <v>45</v>
      </c>
      <c r="E160" s="151" t="s">
        <v>47</v>
      </c>
      <c r="F160" s="151" t="s">
        <v>46</v>
      </c>
    </row>
    <row r="161" spans="1:6" x14ac:dyDescent="0.25">
      <c r="A161" s="152"/>
      <c r="B161" s="152"/>
      <c r="C161" s="154"/>
      <c r="D161" s="154"/>
      <c r="E161" s="152"/>
      <c r="F161" s="152"/>
    </row>
    <row r="162" spans="1:6" x14ac:dyDescent="0.25">
      <c r="A162" s="5" t="s">
        <v>25</v>
      </c>
      <c r="B162" s="27">
        <v>63.0838289440483</v>
      </c>
      <c r="C162" s="27">
        <v>63.897417085849199</v>
      </c>
      <c r="D162" s="27">
        <v>62.129093602245703</v>
      </c>
      <c r="E162" s="27">
        <v>59.046300373823598</v>
      </c>
      <c r="F162" s="27">
        <v>68.585476508677004</v>
      </c>
    </row>
    <row r="163" spans="1:6" x14ac:dyDescent="0.25">
      <c r="A163" s="5" t="s">
        <v>24</v>
      </c>
      <c r="B163" s="27">
        <v>59.7441085490888</v>
      </c>
      <c r="C163" s="27">
        <v>60.943411528099503</v>
      </c>
      <c r="D163" s="27">
        <v>58.575668502375798</v>
      </c>
      <c r="E163" s="27">
        <v>56.277823799770303</v>
      </c>
      <c r="F163" s="27">
        <v>63.872366014770201</v>
      </c>
    </row>
    <row r="164" spans="1:6" ht="16.5" x14ac:dyDescent="0.25">
      <c r="A164" s="5" t="s">
        <v>36</v>
      </c>
      <c r="B164" s="27">
        <v>5.2940990597156699</v>
      </c>
      <c r="C164" s="27">
        <v>4.6230437668253703</v>
      </c>
      <c r="D164" s="27">
        <v>5.7194220836684204</v>
      </c>
      <c r="E164" s="27">
        <v>4.6886537454946504</v>
      </c>
      <c r="F164" s="27">
        <v>6.8718783244299697</v>
      </c>
    </row>
    <row r="165" spans="1:6" ht="16.5" x14ac:dyDescent="0.25">
      <c r="A165" s="5" t="s">
        <v>37</v>
      </c>
      <c r="B165" s="27">
        <v>7.5724332792373499</v>
      </c>
      <c r="C165" s="27">
        <v>6.8061141959088802</v>
      </c>
      <c r="D165" s="27">
        <v>7.9055466558324303</v>
      </c>
      <c r="E165" s="27">
        <v>7.7137633651983304</v>
      </c>
      <c r="F165" s="27">
        <v>8.7937506884304408</v>
      </c>
    </row>
    <row r="166" spans="1:6" ht="16.5" x14ac:dyDescent="0.25">
      <c r="A166" s="5" t="s">
        <v>38</v>
      </c>
      <c r="B166" s="27">
        <v>11.669174411616099</v>
      </c>
      <c r="C166" s="27">
        <v>12.8550743477828</v>
      </c>
      <c r="D166" s="27">
        <v>8.1584912417805597</v>
      </c>
      <c r="E166" s="27">
        <v>16.641966064001998</v>
      </c>
      <c r="F166" s="27">
        <v>10.37508184473</v>
      </c>
    </row>
    <row r="167" spans="1:6" ht="29.25" x14ac:dyDescent="0.25">
      <c r="A167" s="5" t="s">
        <v>39</v>
      </c>
      <c r="B167" s="27">
        <v>13.7941438230102</v>
      </c>
      <c r="C167" s="27">
        <v>14.8497229269526</v>
      </c>
      <c r="D167" s="27">
        <v>10.288060061555299</v>
      </c>
      <c r="E167" s="27">
        <v>19.287686644488101</v>
      </c>
      <c r="F167" s="27">
        <v>12.2246590747796</v>
      </c>
    </row>
    <row r="168" spans="1:6" x14ac:dyDescent="0.25">
      <c r="A168" s="7" t="s">
        <v>26</v>
      </c>
      <c r="B168" s="26">
        <v>36.9161710559517</v>
      </c>
      <c r="C168" s="26">
        <v>36.102582914150801</v>
      </c>
      <c r="D168" s="26">
        <v>37.870906397754297</v>
      </c>
      <c r="E168" s="26">
        <v>40.953699626176402</v>
      </c>
      <c r="F168" s="26">
        <v>31.414523491323099</v>
      </c>
    </row>
    <row r="169" spans="1:6" x14ac:dyDescent="0.25">
      <c r="A169" s="18" t="s">
        <v>3</v>
      </c>
      <c r="B169" s="1"/>
      <c r="C169" s="1"/>
    </row>
    <row r="170" spans="1:6" ht="15.75" x14ac:dyDescent="0.25">
      <c r="A170" s="18" t="s">
        <v>40</v>
      </c>
      <c r="B170" s="3"/>
      <c r="C170" s="3"/>
      <c r="D170" s="3"/>
      <c r="E170" s="3"/>
      <c r="F170" s="3"/>
    </row>
    <row r="171" spans="1:6" ht="15.75" x14ac:dyDescent="0.25">
      <c r="A171" s="18" t="s">
        <v>41</v>
      </c>
    </row>
    <row r="172" spans="1:6" ht="15.75" x14ac:dyDescent="0.25">
      <c r="A172" s="18" t="s">
        <v>42</v>
      </c>
    </row>
    <row r="173" spans="1:6" ht="15.75" x14ac:dyDescent="0.25">
      <c r="A173" s="18" t="s">
        <v>43</v>
      </c>
    </row>
    <row r="175" spans="1:6" ht="15.75" x14ac:dyDescent="0.25">
      <c r="A175" s="155" t="s">
        <v>11</v>
      </c>
      <c r="B175" s="155"/>
      <c r="C175" s="155"/>
      <c r="D175" s="155"/>
      <c r="E175" s="155"/>
      <c r="F175" s="155"/>
    </row>
    <row r="176" spans="1:6" ht="15.75" x14ac:dyDescent="0.25">
      <c r="A176" s="155" t="s">
        <v>12</v>
      </c>
      <c r="B176" s="155"/>
      <c r="C176" s="155"/>
      <c r="D176" s="155"/>
      <c r="E176" s="155"/>
      <c r="F176" s="155"/>
    </row>
    <row r="177" spans="1:6" ht="15.75" x14ac:dyDescent="0.25">
      <c r="A177" s="155" t="s">
        <v>13</v>
      </c>
      <c r="B177" s="155"/>
      <c r="C177" s="155"/>
      <c r="D177" s="155"/>
      <c r="E177" s="155"/>
      <c r="F177" s="155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56" t="s">
        <v>34</v>
      </c>
      <c r="B179" s="156"/>
      <c r="C179" s="156"/>
      <c r="D179" s="156"/>
      <c r="E179" s="156"/>
      <c r="F179" s="156"/>
    </row>
    <row r="180" spans="1:6" x14ac:dyDescent="0.25">
      <c r="A180" s="157">
        <v>2023</v>
      </c>
      <c r="B180" s="157"/>
      <c r="C180" s="157"/>
      <c r="D180" s="157"/>
      <c r="E180" s="157"/>
      <c r="F180" s="157"/>
    </row>
    <row r="181" spans="1:6" x14ac:dyDescent="0.25">
      <c r="A181" s="17"/>
      <c r="B181" s="17"/>
      <c r="C181" s="17"/>
      <c r="D181" s="17"/>
      <c r="E181" s="17"/>
      <c r="F181" s="17"/>
    </row>
    <row r="182" spans="1:6" x14ac:dyDescent="0.25">
      <c r="A182" s="151" t="s">
        <v>28</v>
      </c>
      <c r="B182" s="151" t="s">
        <v>35</v>
      </c>
      <c r="C182" s="153" t="s">
        <v>44</v>
      </c>
      <c r="D182" s="153" t="s">
        <v>45</v>
      </c>
      <c r="E182" s="151" t="s">
        <v>47</v>
      </c>
      <c r="F182" s="151" t="s">
        <v>46</v>
      </c>
    </row>
    <row r="183" spans="1:6" x14ac:dyDescent="0.25">
      <c r="A183" s="152"/>
      <c r="B183" s="152"/>
      <c r="C183" s="154"/>
      <c r="D183" s="154"/>
      <c r="E183" s="152"/>
      <c r="F183" s="152"/>
    </row>
    <row r="184" spans="1:6" x14ac:dyDescent="0.25">
      <c r="A184" s="5" t="s">
        <v>25</v>
      </c>
      <c r="B184" s="27">
        <v>64.110900728164395</v>
      </c>
      <c r="C184" s="27">
        <v>64.379685166019996</v>
      </c>
      <c r="D184" s="27">
        <v>64.027032943866999</v>
      </c>
      <c r="E184" s="27">
        <v>60.675399027773601</v>
      </c>
      <c r="F184" s="27">
        <v>68.072985656935202</v>
      </c>
    </row>
    <row r="185" spans="1:6" x14ac:dyDescent="0.25">
      <c r="A185" s="5" t="s">
        <v>24</v>
      </c>
      <c r="B185" s="27">
        <v>60.711084753228299</v>
      </c>
      <c r="C185" s="27">
        <v>60.686185900279597</v>
      </c>
      <c r="D185" s="27">
        <v>60.7851221104955</v>
      </c>
      <c r="E185" s="27">
        <v>58.490184517639001</v>
      </c>
      <c r="F185" s="27">
        <v>63.544506133405399</v>
      </c>
    </row>
    <row r="186" spans="1:6" ht="16.5" x14ac:dyDescent="0.25">
      <c r="A186" s="5" t="s">
        <v>36</v>
      </c>
      <c r="B186" s="27">
        <v>5.3030232555171901</v>
      </c>
      <c r="C186" s="27">
        <v>5.7370570486881798</v>
      </c>
      <c r="D186" s="27">
        <v>5.0633469712921002</v>
      </c>
      <c r="E186" s="27">
        <v>3.6014835421755298</v>
      </c>
      <c r="F186" s="27">
        <v>6.6523885794458799</v>
      </c>
    </row>
    <row r="187" spans="1:6" ht="16.5" x14ac:dyDescent="0.25">
      <c r="A187" s="5" t="s">
        <v>37</v>
      </c>
      <c r="B187" s="27">
        <v>7.6000275694788098</v>
      </c>
      <c r="C187" s="27">
        <v>8.2746719011351093</v>
      </c>
      <c r="D187" s="27">
        <v>6.6896229276653303</v>
      </c>
      <c r="E187" s="27">
        <v>6.5920014052908797</v>
      </c>
      <c r="F187" s="27">
        <v>9.1196891464666408</v>
      </c>
    </row>
    <row r="188" spans="1:6" ht="16.5" x14ac:dyDescent="0.25">
      <c r="A188" s="5" t="s">
        <v>38</v>
      </c>
      <c r="B188" s="27">
        <v>11.4985879368291</v>
      </c>
      <c r="C188" s="27">
        <v>12.3997418777773</v>
      </c>
      <c r="D188" s="27">
        <v>7.9381843154238796</v>
      </c>
      <c r="E188" s="27">
        <v>16.806529242200298</v>
      </c>
      <c r="F188" s="27">
        <v>10.696573386855601</v>
      </c>
    </row>
    <row r="189" spans="1:6" ht="29.25" x14ac:dyDescent="0.25">
      <c r="A189" s="5" t="s">
        <v>39</v>
      </c>
      <c r="B189" s="27">
        <v>13.6453103802427</v>
      </c>
      <c r="C189" s="27">
        <v>14.757993266172299</v>
      </c>
      <c r="D189" s="27">
        <v>9.5152139722690308</v>
      </c>
      <c r="E189" s="27">
        <v>19.387394275580899</v>
      </c>
      <c r="F189" s="27">
        <v>13.056980812031499</v>
      </c>
    </row>
    <row r="190" spans="1:6" x14ac:dyDescent="0.25">
      <c r="A190" s="7" t="s">
        <v>26</v>
      </c>
      <c r="B190" s="26">
        <v>35.889099271835597</v>
      </c>
      <c r="C190" s="26">
        <v>35.620314833979997</v>
      </c>
      <c r="D190" s="26">
        <v>35.972967056133001</v>
      </c>
      <c r="E190" s="26">
        <v>39.324600972226399</v>
      </c>
      <c r="F190" s="26">
        <v>31.927014343064801</v>
      </c>
    </row>
    <row r="191" spans="1:6" x14ac:dyDescent="0.25">
      <c r="A191" s="18" t="s">
        <v>3</v>
      </c>
      <c r="B191" s="1"/>
      <c r="C191" s="1"/>
    </row>
    <row r="192" spans="1:6" ht="15.75" x14ac:dyDescent="0.25">
      <c r="A192" s="18" t="s">
        <v>40</v>
      </c>
      <c r="B192" s="3"/>
      <c r="C192" s="3"/>
      <c r="D192" s="3"/>
      <c r="E192" s="3"/>
      <c r="F192" s="3"/>
    </row>
    <row r="193" spans="1:1" ht="15.75" x14ac:dyDescent="0.25">
      <c r="A193" s="18" t="s">
        <v>41</v>
      </c>
    </row>
    <row r="194" spans="1:1" ht="15.75" x14ac:dyDescent="0.25">
      <c r="A194" s="18" t="s">
        <v>42</v>
      </c>
    </row>
    <row r="195" spans="1:1" ht="15.75" x14ac:dyDescent="0.25">
      <c r="A195" s="18" t="s">
        <v>43</v>
      </c>
    </row>
  </sheetData>
  <mergeCells count="99">
    <mergeCell ref="F138:F139"/>
    <mergeCell ref="A138:A139"/>
    <mergeCell ref="B138:B139"/>
    <mergeCell ref="C138:C139"/>
    <mergeCell ref="D138:D139"/>
    <mergeCell ref="E138:E139"/>
    <mergeCell ref="A131:F131"/>
    <mergeCell ref="A132:F132"/>
    <mergeCell ref="A133:F133"/>
    <mergeCell ref="A135:F135"/>
    <mergeCell ref="A136:F136"/>
    <mergeCell ref="F94:F95"/>
    <mergeCell ref="A94:A95"/>
    <mergeCell ref="B94:B95"/>
    <mergeCell ref="C94:C95"/>
    <mergeCell ref="D94:D95"/>
    <mergeCell ref="E94:E95"/>
    <mergeCell ref="A87:F87"/>
    <mergeCell ref="A88:F88"/>
    <mergeCell ref="A89:F89"/>
    <mergeCell ref="A91:F91"/>
    <mergeCell ref="A92:F92"/>
    <mergeCell ref="F73:F74"/>
    <mergeCell ref="A73:A74"/>
    <mergeCell ref="B73:B74"/>
    <mergeCell ref="C73:C74"/>
    <mergeCell ref="D73:D74"/>
    <mergeCell ref="E73:E74"/>
    <mergeCell ref="A66:F66"/>
    <mergeCell ref="A67:F67"/>
    <mergeCell ref="A68:F68"/>
    <mergeCell ref="A70:F70"/>
    <mergeCell ref="A71:F71"/>
    <mergeCell ref="A50:F50"/>
    <mergeCell ref="A52:A53"/>
    <mergeCell ref="B52:B53"/>
    <mergeCell ref="C52:C53"/>
    <mergeCell ref="D52:D53"/>
    <mergeCell ref="E52:E53"/>
    <mergeCell ref="F52:F53"/>
    <mergeCell ref="A49:F49"/>
    <mergeCell ref="A30:A31"/>
    <mergeCell ref="B30:B31"/>
    <mergeCell ref="C30:C31"/>
    <mergeCell ref="D30:D31"/>
    <mergeCell ref="E30:E31"/>
    <mergeCell ref="A28:F28"/>
    <mergeCell ref="F30:F31"/>
    <mergeCell ref="A45:F45"/>
    <mergeCell ref="A46:F46"/>
    <mergeCell ref="A47:F47"/>
    <mergeCell ref="F8:F9"/>
    <mergeCell ref="A23:F23"/>
    <mergeCell ref="A24:F24"/>
    <mergeCell ref="A25:F25"/>
    <mergeCell ref="A27:F27"/>
    <mergeCell ref="A8:A9"/>
    <mergeCell ref="B8:B9"/>
    <mergeCell ref="C8:C9"/>
    <mergeCell ref="D8:D9"/>
    <mergeCell ref="E8:E9"/>
    <mergeCell ref="A1:F1"/>
    <mergeCell ref="A2:F2"/>
    <mergeCell ref="A3:F3"/>
    <mergeCell ref="A5:F5"/>
    <mergeCell ref="A6:F6"/>
    <mergeCell ref="A109:F109"/>
    <mergeCell ref="A110:F110"/>
    <mergeCell ref="A111:F111"/>
    <mergeCell ref="A113:F113"/>
    <mergeCell ref="A114:F114"/>
    <mergeCell ref="F116:F117"/>
    <mergeCell ref="A116:A117"/>
    <mergeCell ref="B116:B117"/>
    <mergeCell ref="C116:C117"/>
    <mergeCell ref="D116:D117"/>
    <mergeCell ref="E116:E117"/>
    <mergeCell ref="A153:F153"/>
    <mergeCell ref="A154:F154"/>
    <mergeCell ref="A155:F155"/>
    <mergeCell ref="A157:F157"/>
    <mergeCell ref="A158:F158"/>
    <mergeCell ref="F160:F161"/>
    <mergeCell ref="A160:A161"/>
    <mergeCell ref="B160:B161"/>
    <mergeCell ref="C160:C161"/>
    <mergeCell ref="D160:D161"/>
    <mergeCell ref="E160:E161"/>
    <mergeCell ref="A175:F175"/>
    <mergeCell ref="A176:F176"/>
    <mergeCell ref="A177:F177"/>
    <mergeCell ref="A179:F179"/>
    <mergeCell ref="A180:F180"/>
    <mergeCell ref="F182:F183"/>
    <mergeCell ref="A182:A183"/>
    <mergeCell ref="B182:B183"/>
    <mergeCell ref="C182:C183"/>
    <mergeCell ref="D182:D183"/>
    <mergeCell ref="E182:E183"/>
  </mergeCells>
  <printOptions horizontalCentered="1" verticalCentered="1"/>
  <pageMargins left="0" right="0" top="0.25" bottom="0.25" header="0.3" footer="0.3"/>
  <pageSetup scale="18" fitToWidth="0" fitToHeight="0" orientation="landscape" r:id="rId1"/>
  <rowBreaks count="7" manualBreakCount="7">
    <brk id="22" max="5" man="1"/>
    <brk id="44" max="5" man="1"/>
    <brk id="65" max="5" man="1"/>
    <brk id="86" max="5" man="1"/>
    <brk id="107" max="5" man="1"/>
    <brk id="129" max="5" man="1"/>
    <brk id="15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Indicadores</vt:lpstr>
      <vt:lpstr>Precisión Estadística Condición</vt:lpstr>
      <vt:lpstr>Precisión Estadística Indicador</vt:lpstr>
      <vt:lpstr>Promedio 4 Trimestres</vt:lpstr>
      <vt:lpstr>Masculino</vt:lpstr>
      <vt:lpstr>Femenino</vt:lpstr>
      <vt:lpstr>Regiones</vt:lpstr>
      <vt:lpstr>Femenino!Print_Area</vt:lpstr>
      <vt:lpstr>Indicadores!Print_Area</vt:lpstr>
      <vt:lpstr>Masculino!Print_Area</vt:lpstr>
      <vt:lpstr>'Precisión Estadística Condición'!Print_Area</vt:lpstr>
      <vt:lpstr>'Precisión Estadística Indicador'!Print_Area</vt:lpstr>
      <vt:lpstr>'Promedio 4 Trimestres'!Print_Area</vt:lpstr>
      <vt:lpstr>Regiones!Print_Area</vt:lpstr>
    </vt:vector>
  </TitlesOfParts>
  <Company>Banco Central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2007106</dc:creator>
  <cp:lastModifiedBy>Horacio Homero Berg Torres</cp:lastModifiedBy>
  <cp:lastPrinted>2023-05-10T14:20:28Z</cp:lastPrinted>
  <dcterms:created xsi:type="dcterms:W3CDTF">2014-09-16T20:04:05Z</dcterms:created>
  <dcterms:modified xsi:type="dcterms:W3CDTF">2024-11-14T21:07:30Z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374117e-0e4c-4686-a7d7-10af5af37635_Enabled">
    <vt:lpwstr>True</vt:lpwstr>
  </property>
  <property fmtid="{D5CDD505-2E9C-101B-9397-08002B2CF9AE}" pid="3" name="MSIP_Label_b374117e-0e4c-4686-a7d7-10af5af37635_SiteId">
    <vt:lpwstr>f95fe5db-cb59-4b48-9fdf-af74bc1b2ff0</vt:lpwstr>
  </property>
  <property fmtid="{D5CDD505-2E9C-101B-9397-08002B2CF9AE}" pid="4" name="MSIP_Label_b374117e-0e4c-4686-a7d7-10af5af37635_Owner">
    <vt:lpwstr>h.berg@bancentral.gov.do</vt:lpwstr>
  </property>
  <property fmtid="{D5CDD505-2E9C-101B-9397-08002B2CF9AE}" pid="5" name="MSIP_Label_b374117e-0e4c-4686-a7d7-10af5af37635_SetDate">
    <vt:lpwstr>2019-05-07T17:04:59.5183865Z</vt:lpwstr>
  </property>
  <property fmtid="{D5CDD505-2E9C-101B-9397-08002B2CF9AE}" pid="6" name="MSIP_Label_b374117e-0e4c-4686-a7d7-10af5af37635_Name">
    <vt:lpwstr>General</vt:lpwstr>
  </property>
  <property fmtid="{D5CDD505-2E9C-101B-9397-08002B2CF9AE}" pid="7" name="MSIP_Label_b374117e-0e4c-4686-a7d7-10af5af37635_Application">
    <vt:lpwstr>Microsoft Azure Information Protection</vt:lpwstr>
  </property>
  <property fmtid="{D5CDD505-2E9C-101B-9397-08002B2CF9AE}" pid="8" name="MSIP_Label_b374117e-0e4c-4686-a7d7-10af5af37635_Extended_MSFT_Method">
    <vt:lpwstr>Automatic</vt:lpwstr>
  </property>
  <property fmtid="{D5CDD505-2E9C-101B-9397-08002B2CF9AE}" pid="9" name="Sensitivity">
    <vt:lpwstr>General</vt:lpwstr>
  </property>
</Properties>
</file>