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cfs1\Departamento\Internacional\BOP Y PII\Bienes\Archivos Internos Division\Archivos Excel\Cuadros Página WEB_MBP6 - Nuevo Formato\Cuadros Página Web X-M (español)\"/>
    </mc:Choice>
  </mc:AlternateContent>
  <xr:revisionPtr revIDLastSave="0" documentId="8_{D5427EFE-1BD7-4541-9045-1CDA7EE8B185}" xr6:coauthVersionLast="47" xr6:coauthVersionMax="47" xr10:uidLastSave="{00000000-0000-0000-0000-000000000000}"/>
  <bookViews>
    <workbookView xWindow="30375" yWindow="2535" windowWidth="21600" windowHeight="11295" xr2:uid="{100985C4-6E68-49C7-8817-F12F8E662714}"/>
  </bookViews>
  <sheets>
    <sheet name="Exportaciones_Zonas_Francas" sheetId="1" r:id="rId1"/>
  </sheets>
  <definedNames>
    <definedName name="_xlnm._FilterDatabase" localSheetId="0" hidden="1">Exportaciones_Zonas_Francas!#REF!</definedName>
    <definedName name="Meses">#REF!</definedName>
    <definedName name="_xlnm.Print_Area" localSheetId="0">Exportaciones_Zonas_Francas!$C$10:$L$252</definedName>
    <definedName name="_xlnm.Print_Titles" localSheetId="0">Exportaciones_Zonas_Francas!$3:$9</definedName>
    <definedName name="Trim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5" i="1" l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L235" i="1"/>
  <c r="J235" i="1"/>
  <c r="I235" i="1"/>
  <c r="H235" i="1"/>
  <c r="G235" i="1"/>
  <c r="F235" i="1"/>
  <c r="E235" i="1"/>
  <c r="K222" i="1"/>
  <c r="L221" i="1"/>
  <c r="G221" i="1"/>
  <c r="H221" i="1"/>
  <c r="I221" i="1"/>
  <c r="D221" i="1"/>
  <c r="K233" i="1"/>
  <c r="K232" i="1"/>
  <c r="K231" i="1"/>
  <c r="K230" i="1"/>
  <c r="K229" i="1"/>
  <c r="K228" i="1"/>
  <c r="K227" i="1"/>
  <c r="K226" i="1"/>
  <c r="K225" i="1"/>
  <c r="K224" i="1"/>
  <c r="K223" i="1"/>
  <c r="J221" i="1"/>
  <c r="F221" i="1"/>
  <c r="E221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D207" i="1"/>
  <c r="L207" i="1"/>
  <c r="K211" i="1"/>
  <c r="K207" i="1"/>
  <c r="K212" i="1"/>
  <c r="K213" i="1"/>
  <c r="K214" i="1"/>
  <c r="K215" i="1"/>
  <c r="K216" i="1"/>
  <c r="K217" i="1"/>
  <c r="K218" i="1"/>
  <c r="K219" i="1"/>
  <c r="K210" i="1"/>
  <c r="K209" i="1"/>
  <c r="K208" i="1"/>
  <c r="J207" i="1"/>
  <c r="I207" i="1"/>
  <c r="H207" i="1"/>
  <c r="G207" i="1"/>
  <c r="F207" i="1"/>
  <c r="E207" i="1"/>
  <c r="I193" i="1"/>
  <c r="K193" i="1"/>
  <c r="L193" i="1"/>
  <c r="J193" i="1"/>
  <c r="H193" i="1"/>
  <c r="G193" i="1"/>
  <c r="F193" i="1"/>
  <c r="E193" i="1"/>
  <c r="D193" i="1"/>
  <c r="D179" i="1"/>
  <c r="K180" i="1"/>
  <c r="K191" i="1"/>
  <c r="K190" i="1"/>
  <c r="K189" i="1"/>
  <c r="K188" i="1"/>
  <c r="K187" i="1"/>
  <c r="K186" i="1"/>
  <c r="K185" i="1"/>
  <c r="K184" i="1"/>
  <c r="K183" i="1"/>
  <c r="K182" i="1"/>
  <c r="K181" i="1"/>
  <c r="K179" i="1"/>
  <c r="K177" i="1"/>
  <c r="K176" i="1"/>
  <c r="K175" i="1"/>
  <c r="K174" i="1"/>
  <c r="K165" i="1"/>
  <c r="K173" i="1"/>
  <c r="K172" i="1"/>
  <c r="K171" i="1"/>
  <c r="K170" i="1"/>
  <c r="K169" i="1"/>
  <c r="K168" i="1"/>
  <c r="K167" i="1"/>
  <c r="K166" i="1"/>
  <c r="E179" i="1"/>
  <c r="F179" i="1"/>
  <c r="G179" i="1"/>
  <c r="H179" i="1"/>
  <c r="I179" i="1"/>
  <c r="J179" i="1"/>
  <c r="L179" i="1"/>
  <c r="K152" i="1"/>
  <c r="K153" i="1"/>
  <c r="K151" i="1"/>
  <c r="K154" i="1"/>
  <c r="K155" i="1"/>
  <c r="K156" i="1"/>
  <c r="K157" i="1"/>
  <c r="K158" i="1"/>
  <c r="L165" i="1"/>
  <c r="J165" i="1"/>
  <c r="I165" i="1"/>
  <c r="H165" i="1"/>
  <c r="G165" i="1"/>
  <c r="F165" i="1"/>
  <c r="E165" i="1"/>
  <c r="D165" i="1"/>
  <c r="K163" i="1"/>
  <c r="K162" i="1"/>
  <c r="K161" i="1"/>
  <c r="K160" i="1"/>
  <c r="K159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5" i="1"/>
  <c r="K134" i="1"/>
  <c r="K133" i="1"/>
  <c r="K132" i="1"/>
  <c r="K131" i="1"/>
  <c r="K130" i="1"/>
  <c r="K129" i="1"/>
  <c r="K128" i="1"/>
  <c r="K127" i="1"/>
  <c r="K123" i="1"/>
  <c r="K126" i="1"/>
  <c r="K125" i="1"/>
  <c r="K124" i="1"/>
  <c r="D151" i="1"/>
  <c r="J151" i="1"/>
  <c r="I151" i="1"/>
  <c r="H151" i="1"/>
  <c r="G151" i="1"/>
  <c r="F151" i="1"/>
  <c r="E151" i="1"/>
  <c r="L137" i="1"/>
  <c r="D137" i="1"/>
  <c r="A138" i="1"/>
  <c r="J137" i="1"/>
  <c r="I137" i="1"/>
  <c r="H137" i="1"/>
  <c r="G137" i="1"/>
  <c r="F137" i="1"/>
  <c r="E137" i="1"/>
  <c r="A124" i="1"/>
  <c r="A146" i="1"/>
  <c r="L123" i="1"/>
  <c r="J123" i="1"/>
  <c r="I123" i="1"/>
  <c r="H123" i="1"/>
  <c r="G123" i="1"/>
  <c r="F123" i="1"/>
  <c r="E123" i="1"/>
  <c r="D123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A110" i="1"/>
  <c r="A125" i="1"/>
  <c r="L109" i="1"/>
  <c r="J109" i="1"/>
  <c r="I109" i="1"/>
  <c r="H109" i="1"/>
  <c r="G109" i="1"/>
  <c r="F109" i="1"/>
  <c r="E109" i="1"/>
  <c r="D109" i="1"/>
  <c r="K97" i="1"/>
  <c r="K98" i="1"/>
  <c r="K95" i="1"/>
  <c r="K99" i="1"/>
  <c r="K100" i="1"/>
  <c r="K101" i="1"/>
  <c r="K102" i="1"/>
  <c r="K103" i="1"/>
  <c r="K104" i="1"/>
  <c r="K105" i="1"/>
  <c r="K106" i="1"/>
  <c r="K107" i="1"/>
  <c r="K96" i="1"/>
  <c r="A96" i="1"/>
  <c r="A111" i="1"/>
  <c r="A118" i="1"/>
  <c r="L95" i="1"/>
  <c r="J95" i="1"/>
  <c r="I95" i="1"/>
  <c r="H95" i="1"/>
  <c r="G95" i="1"/>
  <c r="F95" i="1"/>
  <c r="E95" i="1"/>
  <c r="D95" i="1"/>
  <c r="K93" i="1"/>
  <c r="K92" i="1"/>
  <c r="K91" i="1"/>
  <c r="K90" i="1"/>
  <c r="K89" i="1"/>
  <c r="K88" i="1"/>
  <c r="K87" i="1"/>
  <c r="A12" i="1"/>
  <c r="A13" i="1"/>
  <c r="A26" i="1"/>
  <c r="A40" i="1"/>
  <c r="C11" i="1"/>
  <c r="K41" i="1"/>
  <c r="K40" i="1"/>
  <c r="K43" i="1"/>
  <c r="K42" i="1"/>
  <c r="K39" i="1"/>
  <c r="K54" i="1"/>
  <c r="K55" i="1"/>
  <c r="K53" i="1"/>
  <c r="K70" i="1"/>
  <c r="K69" i="1"/>
  <c r="K57" i="1"/>
  <c r="K56" i="1"/>
  <c r="K68" i="1"/>
  <c r="K67" i="1"/>
  <c r="K83" i="1"/>
  <c r="K44" i="1"/>
  <c r="K45" i="1"/>
  <c r="K82" i="1"/>
  <c r="K81" i="1"/>
  <c r="K71" i="1"/>
  <c r="K58" i="1"/>
  <c r="K84" i="1"/>
  <c r="K72" i="1"/>
  <c r="K59" i="1"/>
  <c r="K85" i="1"/>
  <c r="K46" i="1"/>
  <c r="K47" i="1"/>
  <c r="K73" i="1"/>
  <c r="K60" i="1"/>
  <c r="K86" i="1"/>
  <c r="K74" i="1"/>
  <c r="K48" i="1"/>
  <c r="K61" i="1"/>
  <c r="K49" i="1"/>
  <c r="J11" i="1"/>
  <c r="I11" i="1"/>
  <c r="H11" i="1"/>
  <c r="G11" i="1"/>
  <c r="F11" i="1"/>
  <c r="E11" i="1"/>
  <c r="D11" i="1"/>
  <c r="K62" i="1"/>
  <c r="J25" i="1"/>
  <c r="I25" i="1"/>
  <c r="H25" i="1"/>
  <c r="G25" i="1"/>
  <c r="F25" i="1"/>
  <c r="E25" i="1"/>
  <c r="D25" i="1"/>
  <c r="K75" i="1"/>
  <c r="K64" i="1"/>
  <c r="K76" i="1"/>
  <c r="K50" i="1"/>
  <c r="K63" i="1"/>
  <c r="J39" i="1"/>
  <c r="I39" i="1"/>
  <c r="H39" i="1"/>
  <c r="G39" i="1"/>
  <c r="F39" i="1"/>
  <c r="E39" i="1"/>
  <c r="D39" i="1"/>
  <c r="K51" i="1"/>
  <c r="L39" i="1"/>
  <c r="J53" i="1"/>
  <c r="I53" i="1"/>
  <c r="H53" i="1"/>
  <c r="G53" i="1"/>
  <c r="F53" i="1"/>
  <c r="E53" i="1"/>
  <c r="D53" i="1"/>
  <c r="K77" i="1"/>
  <c r="K65" i="1"/>
  <c r="L53" i="1"/>
  <c r="K78" i="1"/>
  <c r="J67" i="1"/>
  <c r="I67" i="1"/>
  <c r="H67" i="1"/>
  <c r="G67" i="1"/>
  <c r="F67" i="1"/>
  <c r="E67" i="1"/>
  <c r="D67" i="1"/>
  <c r="K79" i="1"/>
  <c r="L67" i="1"/>
  <c r="J81" i="1"/>
  <c r="I81" i="1"/>
  <c r="H81" i="1"/>
  <c r="G81" i="1"/>
  <c r="F81" i="1"/>
  <c r="E81" i="1"/>
  <c r="D81" i="1"/>
  <c r="L81" i="1"/>
  <c r="L11" i="1"/>
  <c r="K12" i="1"/>
  <c r="K11" i="1"/>
  <c r="K22" i="1"/>
  <c r="K20" i="1"/>
  <c r="K18" i="1"/>
  <c r="K16" i="1"/>
  <c r="K14" i="1"/>
  <c r="K23" i="1"/>
  <c r="K21" i="1"/>
  <c r="K19" i="1"/>
  <c r="K17" i="1"/>
  <c r="K15" i="1"/>
  <c r="K13" i="1"/>
  <c r="L25" i="1"/>
  <c r="K26" i="1"/>
  <c r="K37" i="1"/>
  <c r="K36" i="1"/>
  <c r="K35" i="1"/>
  <c r="K33" i="1"/>
  <c r="K30" i="1"/>
  <c r="K29" i="1"/>
  <c r="K27" i="1"/>
  <c r="K32" i="1"/>
  <c r="K31" i="1"/>
  <c r="K25" i="1"/>
  <c r="K34" i="1"/>
  <c r="K28" i="1"/>
  <c r="L151" i="1"/>
  <c r="K221" i="1"/>
  <c r="A54" i="1"/>
  <c r="C39" i="1"/>
  <c r="A129" i="1"/>
  <c r="A133" i="1"/>
  <c r="A126" i="1"/>
  <c r="A14" i="1"/>
  <c r="A27" i="1"/>
  <c r="A41" i="1"/>
  <c r="A55" i="1"/>
  <c r="A69" i="1"/>
  <c r="A140" i="1"/>
  <c r="A147" i="1"/>
  <c r="A143" i="1"/>
  <c r="A132" i="1"/>
  <c r="C25" i="1"/>
  <c r="A139" i="1"/>
  <c r="A15" i="1"/>
  <c r="A28" i="1"/>
  <c r="A42" i="1"/>
  <c r="A56" i="1"/>
  <c r="A70" i="1"/>
  <c r="A90" i="1"/>
  <c r="A83" i="1"/>
  <c r="A148" i="1"/>
  <c r="A144" i="1"/>
  <c r="A141" i="1"/>
  <c r="C53" i="1"/>
  <c r="A68" i="1"/>
  <c r="A82" i="1"/>
  <c r="A91" i="1"/>
  <c r="A87" i="1"/>
  <c r="A84" i="1"/>
  <c r="C81" i="1"/>
  <c r="C95" i="1"/>
  <c r="C109" i="1"/>
  <c r="C123" i="1"/>
  <c r="C137" i="1"/>
  <c r="A97" i="1"/>
  <c r="A104" i="1"/>
  <c r="A101" i="1"/>
  <c r="A105" i="1"/>
  <c r="A98" i="1"/>
  <c r="A16" i="1"/>
  <c r="A29" i="1"/>
  <c r="A43" i="1"/>
  <c r="A57" i="1"/>
  <c r="A71" i="1"/>
  <c r="A92" i="1"/>
  <c r="A88" i="1"/>
  <c r="A85" i="1"/>
  <c r="A30" i="1"/>
  <c r="A44" i="1"/>
  <c r="A58" i="1"/>
  <c r="A72" i="1"/>
  <c r="A17" i="1"/>
  <c r="A113" i="1"/>
  <c r="A120" i="1"/>
  <c r="A116" i="1"/>
  <c r="A115" i="1"/>
  <c r="A112" i="1"/>
  <c r="A119" i="1"/>
  <c r="A102" i="1"/>
  <c r="A99" i="1"/>
  <c r="A106" i="1"/>
  <c r="A121" i="1"/>
  <c r="A114" i="1"/>
  <c r="A117" i="1"/>
  <c r="A18" i="1"/>
  <c r="A31" i="1"/>
  <c r="A45" i="1"/>
  <c r="A59" i="1"/>
  <c r="A73" i="1"/>
  <c r="A130" i="1"/>
  <c r="A134" i="1"/>
  <c r="A127" i="1"/>
  <c r="A89" i="1"/>
  <c r="A86" i="1"/>
  <c r="A93" i="1"/>
  <c r="A100" i="1"/>
  <c r="A103" i="1"/>
  <c r="A107" i="1"/>
  <c r="A131" i="1"/>
  <c r="A135" i="1"/>
  <c r="A128" i="1"/>
  <c r="A32" i="1"/>
  <c r="A46" i="1"/>
  <c r="A60" i="1"/>
  <c r="A74" i="1"/>
  <c r="A19" i="1"/>
  <c r="A142" i="1"/>
  <c r="A149" i="1"/>
  <c r="A145" i="1"/>
  <c r="A20" i="1"/>
  <c r="A33" i="1"/>
  <c r="A47" i="1"/>
  <c r="A61" i="1"/>
  <c r="A75" i="1"/>
  <c r="A21" i="1"/>
  <c r="A34" i="1"/>
  <c r="A48" i="1"/>
  <c r="A62" i="1"/>
  <c r="A76" i="1"/>
  <c r="A22" i="1"/>
  <c r="A35" i="1"/>
  <c r="A49" i="1"/>
  <c r="A63" i="1"/>
  <c r="A77" i="1"/>
  <c r="A36" i="1"/>
  <c r="A50" i="1"/>
  <c r="A64" i="1"/>
  <c r="A78" i="1"/>
  <c r="A23" i="1"/>
  <c r="A37" i="1"/>
  <c r="A51" i="1"/>
  <c r="A65" i="1"/>
  <c r="A79" i="1"/>
</calcChain>
</file>

<file path=xl/sharedStrings.xml><?xml version="1.0" encoding="utf-8"?>
<sst xmlns="http://schemas.openxmlformats.org/spreadsheetml/2006/main" count="241" uniqueCount="44">
  <si>
    <t>Año</t>
  </si>
  <si>
    <t>1.A.a.a.1.3.2.1</t>
  </si>
  <si>
    <t>1.A.a.a.1.3.2.2</t>
  </si>
  <si>
    <t>1.A.a.a.1.3.2.3</t>
  </si>
  <si>
    <t>1.A.a.a.1.3.2.4</t>
  </si>
  <si>
    <t>1.A.a.a.1.3.2.5</t>
  </si>
  <si>
    <t>1.A.a.a.1.3.2.6</t>
  </si>
  <si>
    <t>1.A.a.a.1.3.2.7</t>
  </si>
  <si>
    <t>1.A.a.a.1.2.2</t>
  </si>
  <si>
    <t>Periodo</t>
  </si>
  <si>
    <t>IIa</t>
  </si>
  <si>
    <t>1.A.a.a.1.3.2</t>
  </si>
  <si>
    <t>Período</t>
  </si>
  <si>
    <t>Grupos de Productos</t>
  </si>
  <si>
    <t>Confecciones textiles</t>
  </si>
  <si>
    <t>Productos eléctricos</t>
  </si>
  <si>
    <t>Artículos de joyería y conexos</t>
  </si>
  <si>
    <t>Manufacturas de calzados</t>
  </si>
  <si>
    <t>Manufacturas de tabaco</t>
  </si>
  <si>
    <t>Otros</t>
  </si>
  <si>
    <t>Total</t>
  </si>
  <si>
    <t xml:space="preserve"> *</t>
  </si>
  <si>
    <t>Fuente: Departamento Internacional, Subdirección de Balanza de Pagos, División de Estadísticas de Exportaciones e Importaciones.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</si>
  <si>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</si>
  <si>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</si>
  <si>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</si>
  <si>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</si>
  <si>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</si>
  <si>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</si>
  <si>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</si>
  <si>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</si>
  <si>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</si>
  <si>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</si>
  <si>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</si>
  <si>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</si>
  <si>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r>
      <t xml:space="preserve">Productos farmacéuticos </t>
    </r>
    <r>
      <rPr>
        <b/>
        <vertAlign val="superscript"/>
        <sz val="12"/>
        <color indexed="9"/>
        <rFont val="Calibri"/>
        <family val="2"/>
      </rPr>
      <t>2/</t>
    </r>
  </si>
  <si>
    <r>
      <t xml:space="preserve">Fabricación Equipos Médicos y Quirúrgicos </t>
    </r>
    <r>
      <rPr>
        <b/>
        <vertAlign val="superscript"/>
        <sz val="12"/>
        <color indexed="9"/>
        <rFont val="Calibri"/>
        <family val="2"/>
      </rPr>
      <t>2/</t>
    </r>
  </si>
  <si>
    <r>
      <rPr>
        <vertAlign val="superscript"/>
        <sz val="11"/>
        <rFont val="Calibri"/>
        <family val="2"/>
      </rPr>
      <t>1/</t>
    </r>
    <r>
      <rPr>
        <sz val="11"/>
        <rFont val="Calibri"/>
        <family val="2"/>
      </rPr>
      <t xml:space="preserve"> La serie de valores por sectores nacional y zonas francas fue revisada al 31 de diciembre de 2015, por reclasificación de fuentes que pasaron de un sector a otro.</t>
    </r>
  </si>
  <si>
    <r>
      <rPr>
        <vertAlign val="superscript"/>
        <sz val="11"/>
        <rFont val="Calibri"/>
        <family val="2"/>
      </rPr>
      <t>2/</t>
    </r>
    <r>
      <rPr>
        <sz val="11"/>
        <rFont val="Calibri"/>
        <family val="2"/>
      </rPr>
      <t xml:space="preserve"> La serie de valores de las exportaciones de productos farmacéuticos y equipos médicos del sector de zonas francas fue revisada al 31 de diciembre de 2018, por reclasificación de empresas en estas actividades.</t>
    </r>
  </si>
  <si>
    <r>
      <t xml:space="preserve">EXPORTACIONES DE ZONAS FRANCAS POR GRUPOS DE PRODUCTOS </t>
    </r>
    <r>
      <rPr>
        <b/>
        <vertAlign val="superscript"/>
        <sz val="16"/>
        <color indexed="8"/>
        <rFont val="Calibri"/>
        <family val="2"/>
      </rPr>
      <t>1/</t>
    </r>
  </si>
  <si>
    <t>(MILLONES DE US$)</t>
  </si>
  <si>
    <t>BANCO CENTRAL DE LA REPUBLICA DOMINICANA</t>
  </si>
  <si>
    <t>*: 2010-2024 cifras revisadas; 2025-2026 cifras preliminares.</t>
  </si>
  <si>
    <t>2010 - 2025, ENERO - JUNIO 2026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</si>
</sst>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70" formatCode="_(* #,##0.0_);_(* \(#,##0.0\);_(* &quot;-&quot;??_);_(@_)"/>
    <numFmt numFmtId="172" formatCode="_(* #,##0.0_);_(* \(#,##0.0\);_(* &quot;-&quot;?_);_(@_)"/>
    <numFmt numFmtId="178" formatCode="_(* #,##0.000_);_(* \(#,##0.000\);_(* &quot;-&quot;?_);_(@_)"/>
  </numFmts>
  <fonts count="19" x14ac:knownFonts="1">
    <font>
      <sz val="12"/>
      <color theme="1"/>
      <name val="Calibri"/>
      <family val="2"/>
    </font>
    <font>
      <sz val="10"/>
      <name val="Arial"/>
      <family val="2"/>
    </font>
    <font>
      <b/>
      <sz val="10"/>
      <name val="Tahoma"/>
      <family val="2"/>
    </font>
    <font>
      <b/>
      <sz val="10"/>
      <color indexed="63"/>
      <name val="Tahoma"/>
      <family val="2"/>
    </font>
    <font>
      <sz val="10"/>
      <name val="Tahoma"/>
      <family val="2"/>
    </font>
    <font>
      <b/>
      <vertAlign val="superscript"/>
      <sz val="16"/>
      <color indexed="8"/>
      <name val="Calibri"/>
      <family val="2"/>
    </font>
    <font>
      <b/>
      <vertAlign val="superscript"/>
      <sz val="12"/>
      <color indexed="9"/>
      <name val="Calibri"/>
      <family val="2"/>
    </font>
    <font>
      <sz val="12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sz val="14"/>
      <name val="Calibri"/>
      <family val="2"/>
    </font>
    <font>
      <sz val="8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Tahoma"/>
      <family val="2"/>
    </font>
    <font>
      <b/>
      <sz val="12"/>
      <color theme="0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16365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</cellStyleXfs>
  <cellXfs count="61">
    <xf numFmtId="0" fontId="0" fillId="0" borderId="0" xfId="0"/>
    <xf numFmtId="0" fontId="0" fillId="0" borderId="0" xfId="0" applyFill="1" applyBorder="1"/>
    <xf numFmtId="0" fontId="13" fillId="2" borderId="0" xfId="0" applyFont="1" applyFill="1" applyBorder="1"/>
    <xf numFmtId="0" fontId="14" fillId="3" borderId="0" xfId="0" applyFont="1" applyFill="1" applyAlignment="1">
      <alignment horizontal="center" vertical="center"/>
    </xf>
    <xf numFmtId="0" fontId="2" fillId="2" borderId="0" xfId="4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170" fontId="4" fillId="0" borderId="1" xfId="1" applyNumberFormat="1" applyFont="1" applyFill="1" applyBorder="1"/>
    <xf numFmtId="170" fontId="4" fillId="0" borderId="2" xfId="1" applyNumberFormat="1" applyFont="1" applyFill="1" applyBorder="1"/>
    <xf numFmtId="170" fontId="0" fillId="0" borderId="0" xfId="0" applyNumberFormat="1"/>
    <xf numFmtId="43" fontId="12" fillId="0" borderId="0" xfId="1" applyFont="1"/>
    <xf numFmtId="170" fontId="12" fillId="0" borderId="0" xfId="1" applyNumberFormat="1" applyFont="1"/>
    <xf numFmtId="170" fontId="4" fillId="0" borderId="1" xfId="2" applyNumberFormat="1" applyFont="1" applyFill="1" applyBorder="1"/>
    <xf numFmtId="170" fontId="4" fillId="0" borderId="2" xfId="2" applyNumberFormat="1" applyFont="1" applyFill="1" applyBorder="1"/>
    <xf numFmtId="0" fontId="15" fillId="0" borderId="3" xfId="0" applyFont="1" applyBorder="1"/>
    <xf numFmtId="172" fontId="0" fillId="0" borderId="0" xfId="0" applyNumberFormat="1"/>
    <xf numFmtId="0" fontId="0" fillId="0" borderId="4" xfId="0" applyFont="1" applyBorder="1"/>
    <xf numFmtId="0" fontId="16" fillId="4" borderId="5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/>
    </xf>
    <xf numFmtId="170" fontId="13" fillId="0" borderId="1" xfId="0" applyNumberFormat="1" applyFont="1" applyBorder="1"/>
    <xf numFmtId="0" fontId="0" fillId="0" borderId="1" xfId="0" applyFont="1" applyBorder="1"/>
    <xf numFmtId="170" fontId="7" fillId="0" borderId="1" xfId="1" applyNumberFormat="1" applyFont="1" applyFill="1" applyBorder="1"/>
    <xf numFmtId="0" fontId="0" fillId="0" borderId="2" xfId="0" applyFont="1" applyBorder="1"/>
    <xf numFmtId="170" fontId="7" fillId="0" borderId="2" xfId="1" applyNumberFormat="1" applyFont="1" applyFill="1" applyBorder="1"/>
    <xf numFmtId="0" fontId="13" fillId="0" borderId="1" xfId="0" applyFont="1" applyBorder="1"/>
    <xf numFmtId="170" fontId="7" fillId="0" borderId="4" xfId="1" applyNumberFormat="1" applyFont="1" applyFill="1" applyBorder="1"/>
    <xf numFmtId="170" fontId="7" fillId="0" borderId="1" xfId="2" applyNumberFormat="1" applyFont="1" applyFill="1" applyBorder="1"/>
    <xf numFmtId="170" fontId="7" fillId="0" borderId="3" xfId="1" applyNumberFormat="1" applyFont="1" applyFill="1" applyBorder="1"/>
    <xf numFmtId="0" fontId="0" fillId="0" borderId="0" xfId="0" applyFont="1" applyBorder="1"/>
    <xf numFmtId="170" fontId="7" fillId="0" borderId="4" xfId="2" applyNumberFormat="1" applyFont="1" applyFill="1" applyBorder="1"/>
    <xf numFmtId="0" fontId="13" fillId="0" borderId="3" xfId="0" applyFont="1" applyBorder="1" applyAlignment="1">
      <alignment horizontal="left"/>
    </xf>
    <xf numFmtId="0" fontId="0" fillId="0" borderId="3" xfId="0" applyFont="1" applyBorder="1"/>
    <xf numFmtId="170" fontId="7" fillId="0" borderId="2" xfId="2" applyNumberFormat="1" applyFont="1" applyFill="1" applyBorder="1"/>
    <xf numFmtId="0" fontId="0" fillId="0" borderId="8" xfId="0" applyFont="1" applyBorder="1"/>
    <xf numFmtId="0" fontId="8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0" fillId="0" borderId="0" xfId="7" applyFont="1" applyFill="1" applyAlignment="1"/>
    <xf numFmtId="0" fontId="15" fillId="0" borderId="0" xfId="0" applyFont="1" applyBorder="1"/>
    <xf numFmtId="0" fontId="15" fillId="0" borderId="2" xfId="0" applyFont="1" applyBorder="1"/>
    <xf numFmtId="170" fontId="4" fillId="0" borderId="8" xfId="2" applyNumberFormat="1" applyFont="1" applyFill="1" applyBorder="1"/>
    <xf numFmtId="170" fontId="4" fillId="0" borderId="4" xfId="2" applyNumberFormat="1" applyFont="1" applyFill="1" applyBorder="1"/>
    <xf numFmtId="170" fontId="4" fillId="0" borderId="4" xfId="1" applyNumberFormat="1" applyFont="1" applyFill="1" applyBorder="1"/>
    <xf numFmtId="4" fontId="0" fillId="0" borderId="0" xfId="0" applyNumberFormat="1"/>
    <xf numFmtId="43" fontId="0" fillId="0" borderId="0" xfId="0" applyNumberFormat="1"/>
    <xf numFmtId="178" fontId="0" fillId="0" borderId="0" xfId="0" applyNumberFormat="1"/>
    <xf numFmtId="43" fontId="12" fillId="0" borderId="0" xfId="1" applyFont="1"/>
    <xf numFmtId="172" fontId="12" fillId="0" borderId="0" xfId="1" applyNumberFormat="1" applyFont="1"/>
    <xf numFmtId="170" fontId="7" fillId="0" borderId="0" xfId="1" applyNumberFormat="1" applyFont="1" applyFill="1" applyBorder="1"/>
    <xf numFmtId="0" fontId="0" fillId="0" borderId="9" xfId="0" applyFont="1" applyBorder="1"/>
    <xf numFmtId="0" fontId="8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/>
    </xf>
    <xf numFmtId="0" fontId="16" fillId="4" borderId="4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</cellXfs>
  <cellStyles count="8">
    <cellStyle name="Comma" xfId="1" builtinId="3"/>
    <cellStyle name="Comma 119" xfId="2" xr:uid="{5914F001-9813-4521-96BB-B83B882D4367}"/>
    <cellStyle name="Comma 42" xfId="3" xr:uid="{5F0F364D-AE79-47B7-B505-EC2D0315863A}"/>
    <cellStyle name="Normal" xfId="0" builtinId="0"/>
    <cellStyle name="Normal 2" xfId="4" xr:uid="{5ED0AC06-5B08-412C-9AF3-7FC5369847D3}"/>
    <cellStyle name="Normal 96" xfId="5" xr:uid="{53A60E35-CA7A-419D-BD91-6D3066F3DDF2}"/>
    <cellStyle name="Normal 97" xfId="6" xr:uid="{DD91641A-38C8-4FF3-A913-F6054652837E}"/>
    <cellStyle name="Normal_Exportaciones 2007" xfId="7" xr:uid="{A4D36CB2-98C0-4A7D-A7B4-F5140846DA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EC43-F1E4-4728-929B-0ACA455F4C73}">
  <sheetPr codeName="Sheet1"/>
  <dimension ref="A1:AR623"/>
  <sheetViews>
    <sheetView showGridLines="0" tabSelected="1" view="pageBreakPreview" topLeftCell="A3" zoomScaleNormal="100" zoomScaleSheetLayoutView="100" workbookViewId="0">
      <pane xSplit="3" ySplit="7" topLeftCell="D233" activePane="bottomRight" state="frozen"/>
      <selection activeCell="C3" sqref="C3"/>
      <selection pane="topRight" activeCell="D3" sqref="D3"/>
      <selection pane="bottomLeft" activeCell="C10" sqref="C10"/>
      <selection pane="bottomRight" activeCell="J237" sqref="J237"/>
    </sheetView>
  </sheetViews>
  <sheetFormatPr defaultRowHeight="15.75" x14ac:dyDescent="0.25"/>
  <cols>
    <col min="1" max="1" width="4.625" style="1" hidden="1" customWidth="1"/>
    <col min="2" max="2" width="3.375" style="1" hidden="1" customWidth="1"/>
    <col min="3" max="3" width="11" customWidth="1"/>
    <col min="4" max="6" width="12.625" customWidth="1"/>
    <col min="7" max="7" width="14.25" customWidth="1"/>
    <col min="8" max="8" width="13.125" customWidth="1"/>
    <col min="9" max="12" width="12.625" customWidth="1"/>
    <col min="13" max="13" width="9.5" customWidth="1"/>
    <col min="22" max="22" width="9.75" bestFit="1" customWidth="1"/>
  </cols>
  <sheetData>
    <row r="1" spans="1:44" hidden="1" x14ac:dyDescent="0.25">
      <c r="A1" s="1" t="s">
        <v>0</v>
      </c>
      <c r="B1" s="2">
        <v>2010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/>
      <c r="L1" s="3" t="s">
        <v>8</v>
      </c>
    </row>
    <row r="2" spans="1:44" hidden="1" x14ac:dyDescent="0.25">
      <c r="A2" s="1" t="s">
        <v>9</v>
      </c>
      <c r="B2" s="4" t="s">
        <v>10</v>
      </c>
      <c r="D2" s="3"/>
      <c r="E2" s="3"/>
      <c r="F2" s="3"/>
      <c r="G2" s="3"/>
      <c r="H2" s="3"/>
      <c r="I2" s="3"/>
      <c r="J2" s="3"/>
      <c r="K2" s="3"/>
      <c r="L2" s="3" t="s">
        <v>11</v>
      </c>
    </row>
    <row r="3" spans="1:44" ht="27.75" customHeight="1" x14ac:dyDescent="0.3">
      <c r="C3" s="39" t="s">
        <v>41</v>
      </c>
    </row>
    <row r="4" spans="1:44" ht="20.25" customHeight="1" x14ac:dyDescent="0.25">
      <c r="C4" s="37" t="s">
        <v>39</v>
      </c>
      <c r="D4" s="37"/>
      <c r="E4" s="37"/>
      <c r="F4" s="37"/>
      <c r="G4" s="37"/>
      <c r="H4" s="37"/>
      <c r="I4" s="37"/>
      <c r="J4" s="37"/>
      <c r="K4" s="37"/>
      <c r="L4" s="37"/>
    </row>
    <row r="5" spans="1:44" ht="17.25" customHeight="1" x14ac:dyDescent="0.25">
      <c r="C5" s="38" t="s">
        <v>43</v>
      </c>
      <c r="D5" s="38"/>
      <c r="E5" s="38"/>
      <c r="F5" s="38"/>
      <c r="G5" s="38"/>
      <c r="H5" s="38"/>
      <c r="I5" s="38"/>
      <c r="J5" s="38"/>
      <c r="K5" s="38"/>
      <c r="L5" s="38"/>
    </row>
    <row r="6" spans="1:44" x14ac:dyDescent="0.25">
      <c r="C6" s="53" t="s">
        <v>40</v>
      </c>
      <c r="D6" s="53"/>
      <c r="E6" s="53"/>
      <c r="F6" s="53"/>
      <c r="G6" s="53"/>
      <c r="H6" s="53"/>
      <c r="I6" s="53"/>
      <c r="J6" s="53"/>
      <c r="K6" s="53"/>
      <c r="L6" s="53"/>
    </row>
    <row r="7" spans="1:44" ht="8.25" customHeight="1" x14ac:dyDescent="0.25"/>
    <row r="8" spans="1:44" ht="20.25" customHeight="1" x14ac:dyDescent="0.25">
      <c r="C8" s="54" t="s">
        <v>12</v>
      </c>
      <c r="D8" s="56" t="s">
        <v>13</v>
      </c>
      <c r="E8" s="57"/>
      <c r="F8" s="57"/>
      <c r="G8" s="57"/>
      <c r="H8" s="57"/>
      <c r="I8" s="57"/>
      <c r="J8" s="57"/>
      <c r="K8" s="57"/>
      <c r="L8" s="58"/>
    </row>
    <row r="9" spans="1:44" ht="60" customHeight="1" x14ac:dyDescent="0.25">
      <c r="B9" s="5"/>
      <c r="C9" s="55"/>
      <c r="D9" s="17" t="s">
        <v>14</v>
      </c>
      <c r="E9" s="18" t="s">
        <v>15</v>
      </c>
      <c r="F9" s="18" t="s">
        <v>16</v>
      </c>
      <c r="G9" s="19" t="s">
        <v>35</v>
      </c>
      <c r="H9" s="18" t="s">
        <v>36</v>
      </c>
      <c r="I9" s="17" t="s">
        <v>17</v>
      </c>
      <c r="J9" s="18" t="s">
        <v>18</v>
      </c>
      <c r="K9" s="18" t="s">
        <v>19</v>
      </c>
      <c r="L9" s="18" t="s">
        <v>20</v>
      </c>
    </row>
    <row r="10" spans="1:44" ht="9" customHeight="1" x14ac:dyDescent="0.25"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44" ht="17.25" customHeight="1" x14ac:dyDescent="0.25">
      <c r="C11" s="20" t="str">
        <f>A12&amp;A11</f>
        <v>2010</v>
      </c>
      <c r="D11" s="21">
        <f>SUM(D12:D23)</f>
        <v>946.39999999999986</v>
      </c>
      <c r="E11" s="21">
        <f t="shared" ref="E11:L11" si="0">SUM(E12:E23)</f>
        <v>581.4</v>
      </c>
      <c r="F11" s="21">
        <f t="shared" si="0"/>
        <v>434.7</v>
      </c>
      <c r="G11" s="21">
        <f t="shared" si="0"/>
        <v>15.299999999999999</v>
      </c>
      <c r="H11" s="21">
        <f t="shared" si="0"/>
        <v>1055.5999999999999</v>
      </c>
      <c r="I11" s="21">
        <f t="shared" si="0"/>
        <v>312.8</v>
      </c>
      <c r="J11" s="21">
        <f t="shared" si="0"/>
        <v>381.7</v>
      </c>
      <c r="K11" s="21">
        <f t="shared" si="0"/>
        <v>466.50000000000017</v>
      </c>
      <c r="L11" s="21">
        <f t="shared" si="0"/>
        <v>4194.4000000000005</v>
      </c>
      <c r="M11" s="9"/>
      <c r="R11" s="45"/>
      <c r="V11" s="4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</row>
    <row r="12" spans="1:44" ht="18" customHeight="1" x14ac:dyDescent="0.25">
      <c r="A12" s="6">
        <f>B1</f>
        <v>2010</v>
      </c>
      <c r="B12" s="1">
        <v>1</v>
      </c>
      <c r="C12" s="22" t="s">
        <v>33</v>
      </c>
      <c r="D12" s="23">
        <v>38.299999999999997</v>
      </c>
      <c r="E12" s="23">
        <v>36.4</v>
      </c>
      <c r="F12" s="23">
        <v>23.1</v>
      </c>
      <c r="G12" s="23">
        <v>0.9</v>
      </c>
      <c r="H12" s="23">
        <v>53.1</v>
      </c>
      <c r="I12" s="23">
        <v>19.8</v>
      </c>
      <c r="J12" s="23">
        <v>19.5</v>
      </c>
      <c r="K12" s="23">
        <f>L12-SUM(D12:J12)</f>
        <v>23.400000000000006</v>
      </c>
      <c r="L12" s="23">
        <v>214.5</v>
      </c>
      <c r="M12" s="9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</row>
    <row r="13" spans="1:44" x14ac:dyDescent="0.25">
      <c r="A13" s="6">
        <f>A12</f>
        <v>2010</v>
      </c>
      <c r="B13" s="1">
        <v>2</v>
      </c>
      <c r="C13" s="22" t="s">
        <v>34</v>
      </c>
      <c r="D13" s="23">
        <v>60.2</v>
      </c>
      <c r="E13" s="23">
        <v>44.7</v>
      </c>
      <c r="F13" s="23">
        <v>38.1</v>
      </c>
      <c r="G13" s="23">
        <v>0.9</v>
      </c>
      <c r="H13" s="23">
        <v>80.7</v>
      </c>
      <c r="I13" s="23">
        <v>21.2</v>
      </c>
      <c r="J13" s="23">
        <v>29.7</v>
      </c>
      <c r="K13" s="23">
        <f t="shared" ref="K13:K23" si="1">L13-SUM(D13:J13)</f>
        <v>34.199999999999989</v>
      </c>
      <c r="L13" s="23">
        <v>309.7</v>
      </c>
      <c r="M13" s="9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</row>
    <row r="14" spans="1:44" x14ac:dyDescent="0.25">
      <c r="A14" s="6">
        <f t="shared" ref="A14:A23" si="2">A13</f>
        <v>2010</v>
      </c>
      <c r="B14" s="1">
        <v>3</v>
      </c>
      <c r="C14" s="22" t="s">
        <v>23</v>
      </c>
      <c r="D14" s="23">
        <v>81.599999999999994</v>
      </c>
      <c r="E14" s="23">
        <v>49.3</v>
      </c>
      <c r="F14" s="23">
        <v>35.6</v>
      </c>
      <c r="G14" s="23">
        <v>1.2</v>
      </c>
      <c r="H14" s="23">
        <v>92.5</v>
      </c>
      <c r="I14" s="23">
        <v>23.5</v>
      </c>
      <c r="J14" s="23">
        <v>38</v>
      </c>
      <c r="K14" s="23">
        <f t="shared" si="1"/>
        <v>36.000000000000057</v>
      </c>
      <c r="L14" s="23">
        <v>357.7</v>
      </c>
      <c r="M14" s="9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1:44" x14ac:dyDescent="0.25">
      <c r="A15" s="6">
        <f t="shared" si="2"/>
        <v>2010</v>
      </c>
      <c r="B15" s="1">
        <v>4</v>
      </c>
      <c r="C15" s="22" t="s">
        <v>24</v>
      </c>
      <c r="D15" s="23">
        <v>76.400000000000006</v>
      </c>
      <c r="E15" s="23">
        <v>47</v>
      </c>
      <c r="F15" s="23">
        <v>32</v>
      </c>
      <c r="G15" s="23">
        <v>1.1000000000000001</v>
      </c>
      <c r="H15" s="23">
        <v>87.2</v>
      </c>
      <c r="I15" s="23">
        <v>24.1</v>
      </c>
      <c r="J15" s="23">
        <v>30.7</v>
      </c>
      <c r="K15" s="23">
        <f t="shared" si="1"/>
        <v>37.600000000000023</v>
      </c>
      <c r="L15" s="23">
        <v>336.1</v>
      </c>
      <c r="M15" s="9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</row>
    <row r="16" spans="1:44" x14ac:dyDescent="0.25">
      <c r="A16" s="6">
        <f t="shared" si="2"/>
        <v>2010</v>
      </c>
      <c r="B16" s="1">
        <v>5</v>
      </c>
      <c r="C16" s="22" t="s">
        <v>25</v>
      </c>
      <c r="D16" s="23">
        <v>70.400000000000006</v>
      </c>
      <c r="E16" s="23">
        <v>64.400000000000006</v>
      </c>
      <c r="F16" s="23">
        <v>31.4</v>
      </c>
      <c r="G16" s="23">
        <v>1.5</v>
      </c>
      <c r="H16" s="23">
        <v>83.4</v>
      </c>
      <c r="I16" s="23">
        <v>25.2</v>
      </c>
      <c r="J16" s="23">
        <v>31.1</v>
      </c>
      <c r="K16" s="23">
        <f t="shared" si="1"/>
        <v>46.900000000000034</v>
      </c>
      <c r="L16" s="23">
        <v>354.30000000000007</v>
      </c>
      <c r="M16" s="9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</row>
    <row r="17" spans="1:44" x14ac:dyDescent="0.25">
      <c r="A17" s="6">
        <f t="shared" si="2"/>
        <v>2010</v>
      </c>
      <c r="B17" s="1">
        <v>6</v>
      </c>
      <c r="C17" s="22" t="s">
        <v>26</v>
      </c>
      <c r="D17" s="23">
        <v>91.7</v>
      </c>
      <c r="E17" s="23">
        <v>53.3</v>
      </c>
      <c r="F17" s="23">
        <v>36.799999999999997</v>
      </c>
      <c r="G17" s="23">
        <v>0.7</v>
      </c>
      <c r="H17" s="23">
        <v>90.4</v>
      </c>
      <c r="I17" s="23">
        <v>29</v>
      </c>
      <c r="J17" s="23">
        <v>33</v>
      </c>
      <c r="K17" s="23">
        <f t="shared" si="1"/>
        <v>44.600000000000023</v>
      </c>
      <c r="L17" s="23">
        <v>379.5</v>
      </c>
      <c r="M17" s="9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</row>
    <row r="18" spans="1:44" x14ac:dyDescent="0.25">
      <c r="A18" s="6">
        <f t="shared" si="2"/>
        <v>2010</v>
      </c>
      <c r="B18" s="1">
        <v>7</v>
      </c>
      <c r="C18" s="22" t="s">
        <v>27</v>
      </c>
      <c r="D18" s="23">
        <v>95.5</v>
      </c>
      <c r="E18" s="23">
        <v>49.5</v>
      </c>
      <c r="F18" s="23">
        <v>29.7</v>
      </c>
      <c r="G18" s="23">
        <v>1.9</v>
      </c>
      <c r="H18" s="23">
        <v>86.6</v>
      </c>
      <c r="I18" s="23">
        <v>24.7</v>
      </c>
      <c r="J18" s="23">
        <v>35.9</v>
      </c>
      <c r="K18" s="23">
        <f t="shared" si="1"/>
        <v>46.10000000000008</v>
      </c>
      <c r="L18" s="23">
        <v>369.90000000000003</v>
      </c>
      <c r="M18" s="9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</row>
    <row r="19" spans="1:44" x14ac:dyDescent="0.25">
      <c r="A19" s="6">
        <f t="shared" si="2"/>
        <v>2010</v>
      </c>
      <c r="B19" s="1">
        <v>8</v>
      </c>
      <c r="C19" s="22" t="s">
        <v>28</v>
      </c>
      <c r="D19" s="23">
        <v>89.3</v>
      </c>
      <c r="E19" s="23">
        <v>37.9</v>
      </c>
      <c r="F19" s="23">
        <v>42.6</v>
      </c>
      <c r="G19" s="23">
        <v>1.2</v>
      </c>
      <c r="H19" s="23">
        <v>102</v>
      </c>
      <c r="I19" s="23">
        <v>28.9</v>
      </c>
      <c r="J19" s="23">
        <v>32.4</v>
      </c>
      <c r="K19" s="23">
        <f t="shared" si="1"/>
        <v>40.999999999999943</v>
      </c>
      <c r="L19" s="23">
        <v>375.2999999999999</v>
      </c>
      <c r="M19" s="9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1:44" x14ac:dyDescent="0.25">
      <c r="A20" s="6">
        <f t="shared" si="2"/>
        <v>2010</v>
      </c>
      <c r="B20" s="1">
        <v>9</v>
      </c>
      <c r="C20" s="22" t="s">
        <v>29</v>
      </c>
      <c r="D20" s="23">
        <v>93.7</v>
      </c>
      <c r="E20" s="23">
        <v>50.3</v>
      </c>
      <c r="F20" s="23">
        <v>38.5</v>
      </c>
      <c r="G20" s="23">
        <v>2.1</v>
      </c>
      <c r="H20" s="23">
        <v>97.1</v>
      </c>
      <c r="I20" s="23">
        <v>29.6</v>
      </c>
      <c r="J20" s="23">
        <v>34.4</v>
      </c>
      <c r="K20" s="23">
        <f t="shared" si="1"/>
        <v>36.800000000000068</v>
      </c>
      <c r="L20" s="23">
        <v>382.50000000000006</v>
      </c>
      <c r="M20" s="9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</row>
    <row r="21" spans="1:44" x14ac:dyDescent="0.25">
      <c r="A21" s="6">
        <f t="shared" si="2"/>
        <v>2010</v>
      </c>
      <c r="B21" s="1">
        <v>10</v>
      </c>
      <c r="C21" s="22" t="s">
        <v>30</v>
      </c>
      <c r="D21" s="23">
        <v>86.6</v>
      </c>
      <c r="E21" s="23">
        <v>53</v>
      </c>
      <c r="F21" s="23">
        <v>48.5</v>
      </c>
      <c r="G21" s="23">
        <v>1.9</v>
      </c>
      <c r="H21" s="23">
        <v>98.3</v>
      </c>
      <c r="I21" s="23">
        <v>31.5</v>
      </c>
      <c r="J21" s="23">
        <v>36.9</v>
      </c>
      <c r="K21" s="23">
        <f t="shared" si="1"/>
        <v>40.199999999999989</v>
      </c>
      <c r="L21" s="23">
        <v>396.9</v>
      </c>
      <c r="M21" s="9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</row>
    <row r="22" spans="1:44" x14ac:dyDescent="0.25">
      <c r="A22" s="6">
        <f t="shared" si="2"/>
        <v>2010</v>
      </c>
      <c r="B22" s="1">
        <v>11</v>
      </c>
      <c r="C22" s="22" t="s">
        <v>31</v>
      </c>
      <c r="D22" s="23">
        <v>83.9</v>
      </c>
      <c r="E22" s="23">
        <v>49.4</v>
      </c>
      <c r="F22" s="23">
        <v>49.7</v>
      </c>
      <c r="G22" s="23">
        <v>1</v>
      </c>
      <c r="H22" s="23">
        <v>92.3</v>
      </c>
      <c r="I22" s="23">
        <v>29.7</v>
      </c>
      <c r="J22" s="23">
        <v>31.8</v>
      </c>
      <c r="K22" s="23">
        <f t="shared" si="1"/>
        <v>39.400000000000034</v>
      </c>
      <c r="L22" s="23">
        <v>377.20000000000005</v>
      </c>
      <c r="M22" s="9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</row>
    <row r="23" spans="1:44" x14ac:dyDescent="0.25">
      <c r="A23" s="6">
        <f t="shared" si="2"/>
        <v>2010</v>
      </c>
      <c r="B23" s="1">
        <v>12</v>
      </c>
      <c r="C23" s="22" t="s">
        <v>32</v>
      </c>
      <c r="D23" s="23">
        <v>78.8</v>
      </c>
      <c r="E23" s="23">
        <v>46.2</v>
      </c>
      <c r="F23" s="23">
        <v>28.7</v>
      </c>
      <c r="G23" s="23">
        <v>0.9</v>
      </c>
      <c r="H23" s="23">
        <v>92</v>
      </c>
      <c r="I23" s="23">
        <v>25.6</v>
      </c>
      <c r="J23" s="23">
        <v>28.3</v>
      </c>
      <c r="K23" s="23">
        <f t="shared" si="1"/>
        <v>40.299999999999955</v>
      </c>
      <c r="L23" s="23">
        <v>340.79999999999995</v>
      </c>
      <c r="M23" s="9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</row>
    <row r="24" spans="1:44" x14ac:dyDescent="0.25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9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</row>
    <row r="25" spans="1:44" x14ac:dyDescent="0.25">
      <c r="C25" s="20" t="str">
        <f>A26&amp;A25</f>
        <v>2011</v>
      </c>
      <c r="D25" s="21">
        <f>SUM(D26:D37)</f>
        <v>1207</v>
      </c>
      <c r="E25" s="21">
        <f t="shared" ref="E25:L25" si="3">SUM(E26:E37)</f>
        <v>604.1</v>
      </c>
      <c r="F25" s="21">
        <f t="shared" si="3"/>
        <v>487.9</v>
      </c>
      <c r="G25" s="21">
        <f t="shared" si="3"/>
        <v>30.199999999999996</v>
      </c>
      <c r="H25" s="21">
        <f t="shared" si="3"/>
        <v>1147.2</v>
      </c>
      <c r="I25" s="21">
        <f t="shared" si="3"/>
        <v>375.49999999999994</v>
      </c>
      <c r="J25" s="21">
        <f t="shared" si="3"/>
        <v>396.8</v>
      </c>
      <c r="K25" s="21">
        <f t="shared" si="3"/>
        <v>518.39999999999986</v>
      </c>
      <c r="L25" s="21">
        <f t="shared" si="3"/>
        <v>4767.0999999999995</v>
      </c>
      <c r="M25" s="9"/>
      <c r="N25" s="45"/>
      <c r="R25" s="45"/>
      <c r="V25" s="4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</row>
    <row r="26" spans="1:44" ht="18" customHeight="1" x14ac:dyDescent="0.25">
      <c r="A26" s="6">
        <f>A12+1</f>
        <v>2011</v>
      </c>
      <c r="B26" s="1">
        <v>1</v>
      </c>
      <c r="C26" s="22" t="s">
        <v>33</v>
      </c>
      <c r="D26" s="23">
        <v>53.2</v>
      </c>
      <c r="E26" s="23">
        <v>41.5</v>
      </c>
      <c r="F26" s="23">
        <v>28.2</v>
      </c>
      <c r="G26" s="23">
        <v>0.7</v>
      </c>
      <c r="H26" s="23">
        <v>62.5</v>
      </c>
      <c r="I26" s="23">
        <v>23.2</v>
      </c>
      <c r="J26" s="23">
        <v>20.9</v>
      </c>
      <c r="K26" s="23">
        <f>L26-SUM(D26:J26)</f>
        <v>34.400000000000006</v>
      </c>
      <c r="L26" s="23">
        <v>264.60000000000002</v>
      </c>
      <c r="M26" s="9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</row>
    <row r="27" spans="1:44" x14ac:dyDescent="0.25">
      <c r="A27" s="6">
        <f t="shared" ref="A27:A37" si="4">A13+1</f>
        <v>2011</v>
      </c>
      <c r="B27" s="1">
        <v>2</v>
      </c>
      <c r="C27" s="22" t="s">
        <v>34</v>
      </c>
      <c r="D27" s="23">
        <v>89.3</v>
      </c>
      <c r="E27" s="23">
        <v>48.4</v>
      </c>
      <c r="F27" s="23">
        <v>39.1</v>
      </c>
      <c r="G27" s="23">
        <v>5.2</v>
      </c>
      <c r="H27" s="23">
        <v>90.9</v>
      </c>
      <c r="I27" s="23">
        <v>31.1</v>
      </c>
      <c r="J27" s="23">
        <v>31.6</v>
      </c>
      <c r="K27" s="23">
        <f t="shared" ref="K27:K37" si="5">L27-SUM(D27:J27)</f>
        <v>37.800000000000011</v>
      </c>
      <c r="L27" s="23">
        <v>373.40000000000003</v>
      </c>
      <c r="M27" s="9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</row>
    <row r="28" spans="1:44" x14ac:dyDescent="0.25">
      <c r="A28" s="6">
        <f t="shared" si="4"/>
        <v>2011</v>
      </c>
      <c r="B28" s="1">
        <v>3</v>
      </c>
      <c r="C28" s="22" t="s">
        <v>23</v>
      </c>
      <c r="D28" s="23">
        <v>116.2</v>
      </c>
      <c r="E28" s="23">
        <v>53.6</v>
      </c>
      <c r="F28" s="23">
        <v>47.4</v>
      </c>
      <c r="G28" s="23">
        <v>2.8</v>
      </c>
      <c r="H28" s="23">
        <v>108</v>
      </c>
      <c r="I28" s="23">
        <v>32.5</v>
      </c>
      <c r="J28" s="23">
        <v>37.700000000000003</v>
      </c>
      <c r="K28" s="23">
        <f t="shared" si="5"/>
        <v>45.599999999999966</v>
      </c>
      <c r="L28" s="23">
        <v>443.79999999999995</v>
      </c>
      <c r="M28" s="9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1:44" x14ac:dyDescent="0.25">
      <c r="A29" s="6">
        <f t="shared" si="4"/>
        <v>2011</v>
      </c>
      <c r="B29" s="1">
        <v>4</v>
      </c>
      <c r="C29" s="22" t="s">
        <v>24</v>
      </c>
      <c r="D29" s="23">
        <v>121.5</v>
      </c>
      <c r="E29" s="23">
        <v>45</v>
      </c>
      <c r="F29" s="23">
        <v>34.700000000000003</v>
      </c>
      <c r="G29" s="23">
        <v>3.7</v>
      </c>
      <c r="H29" s="23">
        <v>99.5</v>
      </c>
      <c r="I29" s="23">
        <v>27.4</v>
      </c>
      <c r="J29" s="23">
        <v>28.1</v>
      </c>
      <c r="K29" s="23">
        <f t="shared" si="5"/>
        <v>41.799999999999955</v>
      </c>
      <c r="L29" s="23">
        <v>401.69999999999993</v>
      </c>
      <c r="M29" s="9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1:44" x14ac:dyDescent="0.25">
      <c r="A30" s="6">
        <f t="shared" si="4"/>
        <v>2011</v>
      </c>
      <c r="B30" s="1">
        <v>5</v>
      </c>
      <c r="C30" s="22" t="s">
        <v>25</v>
      </c>
      <c r="D30" s="23">
        <v>99.4</v>
      </c>
      <c r="E30" s="23">
        <v>49.4</v>
      </c>
      <c r="F30" s="23">
        <v>42.7</v>
      </c>
      <c r="G30" s="23">
        <v>4.5</v>
      </c>
      <c r="H30" s="23">
        <v>100.3</v>
      </c>
      <c r="I30" s="23">
        <v>29.3</v>
      </c>
      <c r="J30" s="23">
        <v>28.3</v>
      </c>
      <c r="K30" s="23">
        <f t="shared" si="5"/>
        <v>46</v>
      </c>
      <c r="L30" s="23">
        <v>399.90000000000003</v>
      </c>
      <c r="M30" s="9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1:44" x14ac:dyDescent="0.25">
      <c r="A31" s="6">
        <f t="shared" si="4"/>
        <v>2011</v>
      </c>
      <c r="B31" s="1">
        <v>6</v>
      </c>
      <c r="C31" s="22" t="s">
        <v>26</v>
      </c>
      <c r="D31" s="23">
        <v>113.8</v>
      </c>
      <c r="E31" s="23">
        <v>43.6</v>
      </c>
      <c r="F31" s="23">
        <v>37.4</v>
      </c>
      <c r="G31" s="23">
        <v>3.1</v>
      </c>
      <c r="H31" s="23">
        <v>110.9</v>
      </c>
      <c r="I31" s="23">
        <v>30.3</v>
      </c>
      <c r="J31" s="23">
        <v>34.5</v>
      </c>
      <c r="K31" s="23">
        <f t="shared" si="5"/>
        <v>50.899999999999977</v>
      </c>
      <c r="L31" s="23">
        <v>424.5</v>
      </c>
      <c r="M31" s="9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</row>
    <row r="32" spans="1:44" x14ac:dyDescent="0.25">
      <c r="A32" s="6">
        <f t="shared" si="4"/>
        <v>2011</v>
      </c>
      <c r="B32" s="1">
        <v>7</v>
      </c>
      <c r="C32" s="22" t="s">
        <v>27</v>
      </c>
      <c r="D32" s="23">
        <v>116.1</v>
      </c>
      <c r="E32" s="23">
        <v>48.1</v>
      </c>
      <c r="F32" s="23">
        <v>41.4</v>
      </c>
      <c r="G32" s="23">
        <v>0.9</v>
      </c>
      <c r="H32" s="23">
        <v>100.3</v>
      </c>
      <c r="I32" s="23">
        <v>30</v>
      </c>
      <c r="J32" s="23">
        <v>35.4</v>
      </c>
      <c r="K32" s="23">
        <f t="shared" si="5"/>
        <v>43.800000000000011</v>
      </c>
      <c r="L32" s="23">
        <v>416</v>
      </c>
      <c r="M32" s="9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</row>
    <row r="33" spans="1:44" x14ac:dyDescent="0.25">
      <c r="A33" s="6">
        <f t="shared" si="4"/>
        <v>2011</v>
      </c>
      <c r="B33" s="1">
        <v>8</v>
      </c>
      <c r="C33" s="22" t="s">
        <v>28</v>
      </c>
      <c r="D33" s="23">
        <v>107.5</v>
      </c>
      <c r="E33" s="23">
        <v>65.099999999999994</v>
      </c>
      <c r="F33" s="23">
        <v>42.2</v>
      </c>
      <c r="G33" s="23">
        <v>1.2</v>
      </c>
      <c r="H33" s="23">
        <v>98.2</v>
      </c>
      <c r="I33" s="23">
        <v>32.6</v>
      </c>
      <c r="J33" s="23">
        <v>34</v>
      </c>
      <c r="K33" s="23">
        <f t="shared" si="5"/>
        <v>42.399999999999977</v>
      </c>
      <c r="L33" s="23">
        <v>423.2</v>
      </c>
      <c r="M33" s="9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</row>
    <row r="34" spans="1:44" x14ac:dyDescent="0.25">
      <c r="A34" s="6">
        <f t="shared" si="4"/>
        <v>2011</v>
      </c>
      <c r="B34" s="1">
        <v>9</v>
      </c>
      <c r="C34" s="22" t="s">
        <v>29</v>
      </c>
      <c r="D34" s="23">
        <v>106.3</v>
      </c>
      <c r="E34" s="23">
        <v>52.9</v>
      </c>
      <c r="F34" s="23">
        <v>58.7</v>
      </c>
      <c r="G34" s="23">
        <v>2.9</v>
      </c>
      <c r="H34" s="23">
        <v>99</v>
      </c>
      <c r="I34" s="23">
        <v>38.5</v>
      </c>
      <c r="J34" s="23">
        <v>37.799999999999997</v>
      </c>
      <c r="K34" s="23">
        <f t="shared" si="5"/>
        <v>44.599999999999966</v>
      </c>
      <c r="L34" s="23">
        <v>440.69999999999993</v>
      </c>
      <c r="M34" s="9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</row>
    <row r="35" spans="1:44" x14ac:dyDescent="0.25">
      <c r="A35" s="6">
        <f t="shared" si="4"/>
        <v>2011</v>
      </c>
      <c r="B35" s="1">
        <v>10</v>
      </c>
      <c r="C35" s="22" t="s">
        <v>30</v>
      </c>
      <c r="D35" s="23">
        <v>113.9</v>
      </c>
      <c r="E35" s="23">
        <v>49.8</v>
      </c>
      <c r="F35" s="23">
        <v>50.3</v>
      </c>
      <c r="G35" s="23">
        <v>3.1</v>
      </c>
      <c r="H35" s="23">
        <v>96.6</v>
      </c>
      <c r="I35" s="23">
        <v>36.200000000000003</v>
      </c>
      <c r="J35" s="23">
        <v>35.5</v>
      </c>
      <c r="K35" s="23">
        <f t="shared" si="5"/>
        <v>42.100000000000023</v>
      </c>
      <c r="L35" s="23">
        <v>427.5</v>
      </c>
      <c r="M35" s="9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</row>
    <row r="36" spans="1:44" x14ac:dyDescent="0.25">
      <c r="A36" s="6">
        <f t="shared" si="4"/>
        <v>2011</v>
      </c>
      <c r="B36" s="1">
        <v>11</v>
      </c>
      <c r="C36" s="22" t="s">
        <v>31</v>
      </c>
      <c r="D36" s="23">
        <v>95.6</v>
      </c>
      <c r="E36" s="23">
        <v>57.1</v>
      </c>
      <c r="F36" s="23">
        <v>37</v>
      </c>
      <c r="G36" s="23">
        <v>0.9</v>
      </c>
      <c r="H36" s="23">
        <v>99.8</v>
      </c>
      <c r="I36" s="23">
        <v>33.9</v>
      </c>
      <c r="J36" s="23">
        <v>40.9</v>
      </c>
      <c r="K36" s="23">
        <f t="shared" si="5"/>
        <v>43.600000000000023</v>
      </c>
      <c r="L36" s="23">
        <v>408.79999999999995</v>
      </c>
      <c r="M36" s="9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</row>
    <row r="37" spans="1:44" x14ac:dyDescent="0.25">
      <c r="A37" s="6">
        <f t="shared" si="4"/>
        <v>2011</v>
      </c>
      <c r="B37" s="1">
        <v>12</v>
      </c>
      <c r="C37" s="22" t="s">
        <v>32</v>
      </c>
      <c r="D37" s="23">
        <v>74.2</v>
      </c>
      <c r="E37" s="23">
        <v>49.6</v>
      </c>
      <c r="F37" s="23">
        <v>28.8</v>
      </c>
      <c r="G37" s="23">
        <v>1.2</v>
      </c>
      <c r="H37" s="23">
        <v>81.2</v>
      </c>
      <c r="I37" s="23">
        <v>30.5</v>
      </c>
      <c r="J37" s="23">
        <v>32.1</v>
      </c>
      <c r="K37" s="23">
        <f t="shared" si="5"/>
        <v>45.399999999999977</v>
      </c>
      <c r="L37" s="23">
        <v>343</v>
      </c>
      <c r="M37" s="9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</row>
    <row r="38" spans="1:44" x14ac:dyDescent="0.25">
      <c r="A38" s="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9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</row>
    <row r="39" spans="1:44" x14ac:dyDescent="0.25">
      <c r="A39" s="6"/>
      <c r="C39" s="20" t="str">
        <f>A40&amp;A39</f>
        <v>2012</v>
      </c>
      <c r="D39" s="21">
        <f>SUM(D40:D51)</f>
        <v>1222.8000000000002</v>
      </c>
      <c r="E39" s="21">
        <f t="shared" ref="E39:L39" si="6">SUM(E40:E51)</f>
        <v>638.79999999999995</v>
      </c>
      <c r="F39" s="21">
        <f t="shared" si="6"/>
        <v>405.29999999999995</v>
      </c>
      <c r="G39" s="21">
        <f t="shared" si="6"/>
        <v>23.4</v>
      </c>
      <c r="H39" s="21">
        <f t="shared" si="6"/>
        <v>1189.8</v>
      </c>
      <c r="I39" s="21">
        <f t="shared" si="6"/>
        <v>406.49999999999994</v>
      </c>
      <c r="J39" s="21">
        <f t="shared" si="6"/>
        <v>475.90000000000003</v>
      </c>
      <c r="K39" s="21">
        <f t="shared" si="6"/>
        <v>556.4</v>
      </c>
      <c r="L39" s="21">
        <f t="shared" si="6"/>
        <v>4918.8999999999996</v>
      </c>
      <c r="M39" s="9"/>
      <c r="N39" s="45"/>
      <c r="R39" s="45"/>
      <c r="V39" s="4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1:44" ht="18" customHeight="1" x14ac:dyDescent="0.25">
      <c r="A40" s="6">
        <f>A26+1</f>
        <v>2012</v>
      </c>
      <c r="B40" s="1">
        <v>1</v>
      </c>
      <c r="C40" s="22" t="s">
        <v>33</v>
      </c>
      <c r="D40" s="23">
        <v>52.2</v>
      </c>
      <c r="E40" s="23">
        <v>48.6</v>
      </c>
      <c r="F40" s="23">
        <v>30.2</v>
      </c>
      <c r="G40" s="23">
        <v>1.4</v>
      </c>
      <c r="H40" s="23">
        <v>82.1</v>
      </c>
      <c r="I40" s="23">
        <v>24.9</v>
      </c>
      <c r="J40" s="23">
        <v>19</v>
      </c>
      <c r="K40" s="23">
        <f>L40-SUM(D40:J40)</f>
        <v>40.900000000000034</v>
      </c>
      <c r="L40" s="23">
        <v>299.3</v>
      </c>
      <c r="M40" s="9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</row>
    <row r="41" spans="1:44" x14ac:dyDescent="0.25">
      <c r="A41" s="6">
        <f t="shared" ref="A41:A51" si="7">A27+1</f>
        <v>2012</v>
      </c>
      <c r="B41" s="1">
        <v>2</v>
      </c>
      <c r="C41" s="22" t="s">
        <v>34</v>
      </c>
      <c r="D41" s="23">
        <v>88.6</v>
      </c>
      <c r="E41" s="23">
        <v>52.3</v>
      </c>
      <c r="F41" s="23">
        <v>37.200000000000003</v>
      </c>
      <c r="G41" s="23">
        <v>0.9</v>
      </c>
      <c r="H41" s="23">
        <v>102.3</v>
      </c>
      <c r="I41" s="23">
        <v>29.8</v>
      </c>
      <c r="J41" s="23">
        <v>30.6</v>
      </c>
      <c r="K41" s="23">
        <f t="shared" ref="K41:K51" si="8">L41-SUM(D41:J41)</f>
        <v>35.599999999999966</v>
      </c>
      <c r="L41" s="23">
        <v>377.29999999999995</v>
      </c>
      <c r="M41" s="9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</row>
    <row r="42" spans="1:44" x14ac:dyDescent="0.25">
      <c r="A42" s="6">
        <f t="shared" si="7"/>
        <v>2012</v>
      </c>
      <c r="B42" s="1">
        <v>3</v>
      </c>
      <c r="C42" s="22" t="s">
        <v>23</v>
      </c>
      <c r="D42" s="23">
        <v>108.5</v>
      </c>
      <c r="E42" s="23">
        <v>55.3</v>
      </c>
      <c r="F42" s="23">
        <v>33.6</v>
      </c>
      <c r="G42" s="23">
        <v>2</v>
      </c>
      <c r="H42" s="23">
        <v>103.8</v>
      </c>
      <c r="I42" s="23">
        <v>31.7</v>
      </c>
      <c r="J42" s="23">
        <v>51.1</v>
      </c>
      <c r="K42" s="23">
        <f t="shared" si="8"/>
        <v>41.5</v>
      </c>
      <c r="L42" s="23">
        <v>427.5</v>
      </c>
      <c r="M42" s="9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</row>
    <row r="43" spans="1:44" x14ac:dyDescent="0.25">
      <c r="A43" s="6">
        <f t="shared" si="7"/>
        <v>2012</v>
      </c>
      <c r="B43" s="1">
        <v>4</v>
      </c>
      <c r="C43" s="22" t="s">
        <v>24</v>
      </c>
      <c r="D43" s="23">
        <v>127.9</v>
      </c>
      <c r="E43" s="23">
        <v>54.8</v>
      </c>
      <c r="F43" s="23">
        <v>30.6</v>
      </c>
      <c r="G43" s="23">
        <v>1.9</v>
      </c>
      <c r="H43" s="23">
        <v>95.3</v>
      </c>
      <c r="I43" s="23">
        <v>32.6</v>
      </c>
      <c r="J43" s="23">
        <v>40.1</v>
      </c>
      <c r="K43" s="23">
        <f t="shared" si="8"/>
        <v>38.099999999999966</v>
      </c>
      <c r="L43" s="23">
        <v>421.3</v>
      </c>
      <c r="M43" s="9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</row>
    <row r="44" spans="1:44" x14ac:dyDescent="0.25">
      <c r="A44" s="6">
        <f t="shared" si="7"/>
        <v>2012</v>
      </c>
      <c r="B44" s="1">
        <v>5</v>
      </c>
      <c r="C44" s="22" t="s">
        <v>25</v>
      </c>
      <c r="D44" s="23">
        <v>111.5</v>
      </c>
      <c r="E44" s="23">
        <v>57.8</v>
      </c>
      <c r="F44" s="23">
        <v>30.2</v>
      </c>
      <c r="G44" s="23">
        <v>1.9</v>
      </c>
      <c r="H44" s="23">
        <v>98.3</v>
      </c>
      <c r="I44" s="23">
        <v>36.4</v>
      </c>
      <c r="J44" s="23">
        <v>41.8</v>
      </c>
      <c r="K44" s="23">
        <f t="shared" si="8"/>
        <v>64.399999999999977</v>
      </c>
      <c r="L44" s="23">
        <v>442.29999999999995</v>
      </c>
      <c r="M44" s="9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</row>
    <row r="45" spans="1:44" x14ac:dyDescent="0.25">
      <c r="A45" s="6">
        <f t="shared" si="7"/>
        <v>2012</v>
      </c>
      <c r="B45" s="1">
        <v>6</v>
      </c>
      <c r="C45" s="22" t="s">
        <v>26</v>
      </c>
      <c r="D45" s="23">
        <v>104.8</v>
      </c>
      <c r="E45" s="23">
        <v>55.4</v>
      </c>
      <c r="F45" s="23">
        <v>30.7</v>
      </c>
      <c r="G45" s="23">
        <v>2.7</v>
      </c>
      <c r="H45" s="23">
        <v>94.8</v>
      </c>
      <c r="I45" s="23">
        <v>36.299999999999997</v>
      </c>
      <c r="J45" s="23">
        <v>37.1</v>
      </c>
      <c r="K45" s="23">
        <f t="shared" si="8"/>
        <v>53.400000000000034</v>
      </c>
      <c r="L45" s="23">
        <v>415.20000000000005</v>
      </c>
      <c r="M45" s="9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</row>
    <row r="46" spans="1:44" x14ac:dyDescent="0.25">
      <c r="A46" s="6">
        <f t="shared" si="7"/>
        <v>2012</v>
      </c>
      <c r="B46" s="1">
        <v>7</v>
      </c>
      <c r="C46" s="22" t="s">
        <v>27</v>
      </c>
      <c r="D46" s="23">
        <v>119</v>
      </c>
      <c r="E46" s="23">
        <v>62.7</v>
      </c>
      <c r="F46" s="23">
        <v>36.299999999999997</v>
      </c>
      <c r="G46" s="23">
        <v>1.4</v>
      </c>
      <c r="H46" s="23">
        <v>92.5</v>
      </c>
      <c r="I46" s="23">
        <v>36</v>
      </c>
      <c r="J46" s="23">
        <v>49.3</v>
      </c>
      <c r="K46" s="23">
        <f t="shared" si="8"/>
        <v>66.199999999999989</v>
      </c>
      <c r="L46" s="23">
        <v>463.4</v>
      </c>
      <c r="M46" s="9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</row>
    <row r="47" spans="1:44" x14ac:dyDescent="0.25">
      <c r="A47" s="6">
        <f t="shared" si="7"/>
        <v>2012</v>
      </c>
      <c r="B47" s="1">
        <v>8</v>
      </c>
      <c r="C47" s="22" t="s">
        <v>28</v>
      </c>
      <c r="D47" s="23">
        <v>112.4</v>
      </c>
      <c r="E47" s="23">
        <v>52.3</v>
      </c>
      <c r="F47" s="23">
        <v>37.700000000000003</v>
      </c>
      <c r="G47" s="23">
        <v>0.6</v>
      </c>
      <c r="H47" s="23">
        <v>100.9</v>
      </c>
      <c r="I47" s="23">
        <v>34.9</v>
      </c>
      <c r="J47" s="23">
        <v>42.3</v>
      </c>
      <c r="K47" s="23">
        <f t="shared" si="8"/>
        <v>48.399999999999977</v>
      </c>
      <c r="L47" s="23">
        <v>429.49999999999994</v>
      </c>
      <c r="M47" s="9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</row>
    <row r="48" spans="1:44" x14ac:dyDescent="0.25">
      <c r="A48" s="6">
        <f t="shared" si="7"/>
        <v>2012</v>
      </c>
      <c r="B48" s="1">
        <v>9</v>
      </c>
      <c r="C48" s="22" t="s">
        <v>29</v>
      </c>
      <c r="D48" s="23">
        <v>92.5</v>
      </c>
      <c r="E48" s="23">
        <v>50.7</v>
      </c>
      <c r="F48" s="23">
        <v>37.6</v>
      </c>
      <c r="G48" s="23">
        <v>3.4</v>
      </c>
      <c r="H48" s="23">
        <v>106</v>
      </c>
      <c r="I48" s="23">
        <v>35.799999999999997</v>
      </c>
      <c r="J48" s="23">
        <v>46.5</v>
      </c>
      <c r="K48" s="23">
        <f t="shared" si="8"/>
        <v>40</v>
      </c>
      <c r="L48" s="23">
        <v>412.5</v>
      </c>
      <c r="M48" s="9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</row>
    <row r="49" spans="1:44" x14ac:dyDescent="0.25">
      <c r="A49" s="6">
        <f t="shared" si="7"/>
        <v>2012</v>
      </c>
      <c r="B49" s="1">
        <v>10</v>
      </c>
      <c r="C49" s="22" t="s">
        <v>30</v>
      </c>
      <c r="D49" s="23">
        <v>124.5</v>
      </c>
      <c r="E49" s="23">
        <v>52.5</v>
      </c>
      <c r="F49" s="23">
        <v>39</v>
      </c>
      <c r="G49" s="23">
        <v>4</v>
      </c>
      <c r="H49" s="23">
        <v>110.8</v>
      </c>
      <c r="I49" s="23">
        <v>37.5</v>
      </c>
      <c r="J49" s="23">
        <v>42.5</v>
      </c>
      <c r="K49" s="23">
        <f t="shared" si="8"/>
        <v>46.400000000000034</v>
      </c>
      <c r="L49" s="23">
        <v>457.20000000000005</v>
      </c>
      <c r="M49" s="9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</row>
    <row r="50" spans="1:44" x14ac:dyDescent="0.25">
      <c r="A50" s="6">
        <f t="shared" si="7"/>
        <v>2012</v>
      </c>
      <c r="B50" s="1">
        <v>11</v>
      </c>
      <c r="C50" s="22" t="s">
        <v>31</v>
      </c>
      <c r="D50" s="23">
        <v>108.5</v>
      </c>
      <c r="E50" s="23">
        <v>55.1</v>
      </c>
      <c r="F50" s="23">
        <v>35.5</v>
      </c>
      <c r="G50" s="23">
        <v>1.9</v>
      </c>
      <c r="H50" s="23">
        <v>113.5</v>
      </c>
      <c r="I50" s="23">
        <v>38.200000000000003</v>
      </c>
      <c r="J50" s="23">
        <v>43</v>
      </c>
      <c r="K50" s="23">
        <f t="shared" si="8"/>
        <v>43.800000000000011</v>
      </c>
      <c r="L50" s="23">
        <v>439.5</v>
      </c>
      <c r="M50" s="9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</row>
    <row r="51" spans="1:44" x14ac:dyDescent="0.25">
      <c r="A51" s="6">
        <f t="shared" si="7"/>
        <v>2012</v>
      </c>
      <c r="B51" s="1">
        <v>12</v>
      </c>
      <c r="C51" s="22" t="s">
        <v>32</v>
      </c>
      <c r="D51" s="23">
        <v>72.400000000000006</v>
      </c>
      <c r="E51" s="23">
        <v>41.3</v>
      </c>
      <c r="F51" s="23">
        <v>26.7</v>
      </c>
      <c r="G51" s="23">
        <v>1.3</v>
      </c>
      <c r="H51" s="23">
        <v>89.5</v>
      </c>
      <c r="I51" s="23">
        <v>32.4</v>
      </c>
      <c r="J51" s="23">
        <v>32.6</v>
      </c>
      <c r="K51" s="23">
        <f t="shared" si="8"/>
        <v>37.699999999999932</v>
      </c>
      <c r="L51" s="23">
        <v>333.9</v>
      </c>
      <c r="M51" s="9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</row>
    <row r="52" spans="1:44" x14ac:dyDescent="0.25">
      <c r="A52" s="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9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1:44" x14ac:dyDescent="0.25">
      <c r="A53" s="6"/>
      <c r="C53" s="20" t="str">
        <f>A54&amp;A53</f>
        <v>2013</v>
      </c>
      <c r="D53" s="21">
        <f>SUM(D54:D65)</f>
        <v>1219.0999999999999</v>
      </c>
      <c r="E53" s="21">
        <f t="shared" ref="E53:L53" si="9">SUM(E54:E65)</f>
        <v>658.19999999999993</v>
      </c>
      <c r="F53" s="21">
        <f t="shared" si="9"/>
        <v>315.59999999999997</v>
      </c>
      <c r="G53" s="21">
        <f t="shared" si="9"/>
        <v>33.299999999999997</v>
      </c>
      <c r="H53" s="21">
        <f t="shared" si="9"/>
        <v>1197.2</v>
      </c>
      <c r="I53" s="21">
        <f t="shared" si="9"/>
        <v>422.2</v>
      </c>
      <c r="J53" s="21">
        <f t="shared" si="9"/>
        <v>531.59999999999991</v>
      </c>
      <c r="K53" s="21">
        <f t="shared" si="9"/>
        <v>599.20000000000027</v>
      </c>
      <c r="L53" s="21">
        <f t="shared" si="9"/>
        <v>4976.3999999999996</v>
      </c>
      <c r="M53" s="10"/>
      <c r="N53" s="45"/>
      <c r="R53" s="45"/>
      <c r="V53" s="4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</row>
    <row r="54" spans="1:44" ht="18" customHeight="1" x14ac:dyDescent="0.25">
      <c r="A54" s="6">
        <f>A40+1</f>
        <v>2013</v>
      </c>
      <c r="B54" s="1">
        <v>1</v>
      </c>
      <c r="C54" s="22" t="s">
        <v>33</v>
      </c>
      <c r="D54" s="23">
        <v>66.8</v>
      </c>
      <c r="E54" s="23">
        <v>55.9</v>
      </c>
      <c r="F54" s="23">
        <v>29.5</v>
      </c>
      <c r="G54" s="23">
        <v>2.2000000000000002</v>
      </c>
      <c r="H54" s="23">
        <v>81.3</v>
      </c>
      <c r="I54" s="23">
        <v>26.6</v>
      </c>
      <c r="J54" s="23">
        <v>30.5</v>
      </c>
      <c r="K54" s="23">
        <f>L54-SUM(D54:J54)</f>
        <v>37.199999999999989</v>
      </c>
      <c r="L54" s="23">
        <v>330</v>
      </c>
      <c r="M54" s="9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</row>
    <row r="55" spans="1:44" x14ac:dyDescent="0.25">
      <c r="A55" s="6">
        <f t="shared" ref="A55:A65" si="10">A41+1</f>
        <v>2013</v>
      </c>
      <c r="B55" s="1">
        <v>2</v>
      </c>
      <c r="C55" s="22" t="s">
        <v>34</v>
      </c>
      <c r="D55" s="23">
        <v>90.4</v>
      </c>
      <c r="E55" s="23">
        <v>56.2</v>
      </c>
      <c r="F55" s="23">
        <v>24.8</v>
      </c>
      <c r="G55" s="23">
        <v>1.7</v>
      </c>
      <c r="H55" s="23">
        <v>96.7</v>
      </c>
      <c r="I55" s="23">
        <v>36.200000000000003</v>
      </c>
      <c r="J55" s="23">
        <v>37.799999999999997</v>
      </c>
      <c r="K55" s="23">
        <f t="shared" ref="K55:K65" si="11">L55-SUM(D55:J55)</f>
        <v>40.900000000000091</v>
      </c>
      <c r="L55" s="23">
        <v>384.7000000000001</v>
      </c>
      <c r="M55" s="9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</row>
    <row r="56" spans="1:44" x14ac:dyDescent="0.25">
      <c r="A56" s="6">
        <f t="shared" si="10"/>
        <v>2013</v>
      </c>
      <c r="B56" s="1">
        <v>3</v>
      </c>
      <c r="C56" s="22" t="s">
        <v>23</v>
      </c>
      <c r="D56" s="23">
        <v>102.4</v>
      </c>
      <c r="E56" s="23">
        <v>57</v>
      </c>
      <c r="F56" s="23">
        <v>22.8</v>
      </c>
      <c r="G56" s="23">
        <v>2.8</v>
      </c>
      <c r="H56" s="23">
        <v>103.5</v>
      </c>
      <c r="I56" s="23">
        <v>33.1</v>
      </c>
      <c r="J56" s="23">
        <v>44.8</v>
      </c>
      <c r="K56" s="23">
        <f t="shared" si="11"/>
        <v>48.300000000000011</v>
      </c>
      <c r="L56" s="23">
        <v>414.70000000000005</v>
      </c>
      <c r="M56" s="9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</row>
    <row r="57" spans="1:44" x14ac:dyDescent="0.25">
      <c r="A57" s="6">
        <f t="shared" si="10"/>
        <v>2013</v>
      </c>
      <c r="B57" s="1">
        <v>4</v>
      </c>
      <c r="C57" s="22" t="s">
        <v>24</v>
      </c>
      <c r="D57" s="23">
        <v>101</v>
      </c>
      <c r="E57" s="23">
        <v>54.8</v>
      </c>
      <c r="F57" s="23">
        <v>34.299999999999997</v>
      </c>
      <c r="G57" s="23">
        <v>1.9</v>
      </c>
      <c r="H57" s="23">
        <v>99</v>
      </c>
      <c r="I57" s="23">
        <v>32.1</v>
      </c>
      <c r="J57" s="23">
        <v>47.2</v>
      </c>
      <c r="K57" s="23">
        <f t="shared" si="11"/>
        <v>55.900000000000034</v>
      </c>
      <c r="L57" s="23">
        <v>426.20000000000005</v>
      </c>
      <c r="M57" s="9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</row>
    <row r="58" spans="1:44" x14ac:dyDescent="0.25">
      <c r="A58" s="6">
        <f t="shared" si="10"/>
        <v>2013</v>
      </c>
      <c r="B58" s="1">
        <v>5</v>
      </c>
      <c r="C58" s="22" t="s">
        <v>25</v>
      </c>
      <c r="D58" s="23">
        <v>128.69999999999999</v>
      </c>
      <c r="E58" s="23">
        <v>59.8</v>
      </c>
      <c r="F58" s="23">
        <v>25.6</v>
      </c>
      <c r="G58" s="23">
        <v>3</v>
      </c>
      <c r="H58" s="23">
        <v>108.8</v>
      </c>
      <c r="I58" s="23">
        <v>35.1</v>
      </c>
      <c r="J58" s="23">
        <v>45.8</v>
      </c>
      <c r="K58" s="23">
        <f t="shared" si="11"/>
        <v>61.800000000000011</v>
      </c>
      <c r="L58" s="23">
        <v>468.6</v>
      </c>
      <c r="M58" s="9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</row>
    <row r="59" spans="1:44" x14ac:dyDescent="0.25">
      <c r="A59" s="6">
        <f t="shared" si="10"/>
        <v>2013</v>
      </c>
      <c r="B59" s="1">
        <v>6</v>
      </c>
      <c r="C59" s="22" t="s">
        <v>26</v>
      </c>
      <c r="D59" s="23">
        <v>106.2</v>
      </c>
      <c r="E59" s="23">
        <v>53.4</v>
      </c>
      <c r="F59" s="23">
        <v>31.9</v>
      </c>
      <c r="G59" s="23">
        <v>2.7</v>
      </c>
      <c r="H59" s="23">
        <v>97.3</v>
      </c>
      <c r="I59" s="23">
        <v>34</v>
      </c>
      <c r="J59" s="23">
        <v>46.1</v>
      </c>
      <c r="K59" s="23">
        <f t="shared" si="11"/>
        <v>53.700000000000045</v>
      </c>
      <c r="L59" s="23">
        <v>425.30000000000007</v>
      </c>
      <c r="M59" s="9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</row>
    <row r="60" spans="1:44" x14ac:dyDescent="0.25">
      <c r="A60" s="6">
        <f t="shared" si="10"/>
        <v>2013</v>
      </c>
      <c r="B60" s="1">
        <v>7</v>
      </c>
      <c r="C60" s="22" t="s">
        <v>27</v>
      </c>
      <c r="D60" s="23">
        <v>113.6</v>
      </c>
      <c r="E60" s="23">
        <v>55.7</v>
      </c>
      <c r="F60" s="23">
        <v>27.7</v>
      </c>
      <c r="G60" s="23">
        <v>4.2</v>
      </c>
      <c r="H60" s="23">
        <v>102.6</v>
      </c>
      <c r="I60" s="23">
        <v>37</v>
      </c>
      <c r="J60" s="23">
        <v>47.8</v>
      </c>
      <c r="K60" s="23">
        <f t="shared" si="11"/>
        <v>53.900000000000034</v>
      </c>
      <c r="L60" s="23">
        <v>442.5</v>
      </c>
      <c r="M60" s="9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</row>
    <row r="61" spans="1:44" x14ac:dyDescent="0.25">
      <c r="A61" s="6">
        <f t="shared" si="10"/>
        <v>2013</v>
      </c>
      <c r="B61" s="1">
        <v>8</v>
      </c>
      <c r="C61" s="22" t="s">
        <v>28</v>
      </c>
      <c r="D61" s="23">
        <v>110.3</v>
      </c>
      <c r="E61" s="23">
        <v>56.6</v>
      </c>
      <c r="F61" s="23">
        <v>21.4</v>
      </c>
      <c r="G61" s="23">
        <v>2.9</v>
      </c>
      <c r="H61" s="23">
        <v>106.6</v>
      </c>
      <c r="I61" s="23">
        <v>42.6</v>
      </c>
      <c r="J61" s="23">
        <v>53.4</v>
      </c>
      <c r="K61" s="23">
        <f t="shared" si="11"/>
        <v>53.5</v>
      </c>
      <c r="L61" s="23">
        <v>447.3</v>
      </c>
      <c r="M61" s="9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1:44" x14ac:dyDescent="0.25">
      <c r="A62" s="6">
        <f t="shared" si="10"/>
        <v>2013</v>
      </c>
      <c r="B62" s="1">
        <v>9</v>
      </c>
      <c r="C62" s="22" t="s">
        <v>29</v>
      </c>
      <c r="D62" s="23">
        <v>102.7</v>
      </c>
      <c r="E62" s="23">
        <v>58.5</v>
      </c>
      <c r="F62" s="23">
        <v>23.8</v>
      </c>
      <c r="G62" s="23">
        <v>3.5</v>
      </c>
      <c r="H62" s="23">
        <v>95.7</v>
      </c>
      <c r="I62" s="23">
        <v>35.799999999999997</v>
      </c>
      <c r="J62" s="23">
        <v>49.9</v>
      </c>
      <c r="K62" s="23">
        <f t="shared" si="11"/>
        <v>51.399999999999977</v>
      </c>
      <c r="L62" s="23">
        <v>421.29999999999995</v>
      </c>
      <c r="M62" s="9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</row>
    <row r="63" spans="1:44" x14ac:dyDescent="0.25">
      <c r="A63" s="6">
        <f t="shared" si="10"/>
        <v>2013</v>
      </c>
      <c r="B63" s="1">
        <v>10</v>
      </c>
      <c r="C63" s="22" t="s">
        <v>30</v>
      </c>
      <c r="D63" s="23">
        <v>110.9</v>
      </c>
      <c r="E63" s="23">
        <v>58.1</v>
      </c>
      <c r="F63" s="23">
        <v>27.2</v>
      </c>
      <c r="G63" s="23">
        <v>2.6</v>
      </c>
      <c r="H63" s="23">
        <v>118.4</v>
      </c>
      <c r="I63" s="23">
        <v>38.299999999999997</v>
      </c>
      <c r="J63" s="23">
        <v>53.8</v>
      </c>
      <c r="K63" s="23">
        <f t="shared" si="11"/>
        <v>48.199999999999989</v>
      </c>
      <c r="L63" s="23">
        <v>457.5</v>
      </c>
      <c r="M63" s="9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</row>
    <row r="64" spans="1:44" x14ac:dyDescent="0.25">
      <c r="A64" s="6">
        <f t="shared" si="10"/>
        <v>2013</v>
      </c>
      <c r="B64" s="1">
        <v>11</v>
      </c>
      <c r="C64" s="22" t="s">
        <v>31</v>
      </c>
      <c r="D64" s="23">
        <v>103.8</v>
      </c>
      <c r="E64" s="23">
        <v>49.9</v>
      </c>
      <c r="F64" s="23">
        <v>25.7</v>
      </c>
      <c r="G64" s="23">
        <v>2.8</v>
      </c>
      <c r="H64" s="23">
        <v>100.3</v>
      </c>
      <c r="I64" s="23">
        <v>35.4</v>
      </c>
      <c r="J64" s="23">
        <v>46.5</v>
      </c>
      <c r="K64" s="23">
        <f t="shared" si="11"/>
        <v>47.5</v>
      </c>
      <c r="L64" s="23">
        <v>411.9</v>
      </c>
      <c r="M64" s="9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</row>
    <row r="65" spans="1:44" x14ac:dyDescent="0.25">
      <c r="A65" s="6">
        <f t="shared" si="10"/>
        <v>2013</v>
      </c>
      <c r="B65" s="1">
        <v>12</v>
      </c>
      <c r="C65" s="24" t="s">
        <v>32</v>
      </c>
      <c r="D65" s="25">
        <v>82.3</v>
      </c>
      <c r="E65" s="25">
        <v>42.3</v>
      </c>
      <c r="F65" s="25">
        <v>20.9</v>
      </c>
      <c r="G65" s="25">
        <v>3</v>
      </c>
      <c r="H65" s="25">
        <v>87</v>
      </c>
      <c r="I65" s="25">
        <v>36</v>
      </c>
      <c r="J65" s="25">
        <v>28</v>
      </c>
      <c r="K65" s="25">
        <f t="shared" si="11"/>
        <v>46.900000000000034</v>
      </c>
      <c r="L65" s="25">
        <v>346.40000000000003</v>
      </c>
      <c r="M65" s="9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</row>
    <row r="66" spans="1:44" ht="16.5" customHeight="1" x14ac:dyDescent="0.25">
      <c r="A66" s="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9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</row>
    <row r="67" spans="1:44" x14ac:dyDescent="0.25">
      <c r="A67" s="6" t="s">
        <v>21</v>
      </c>
      <c r="C67" s="20">
        <v>2014</v>
      </c>
      <c r="D67" s="21">
        <f>SUM(D68:D79)</f>
        <v>1241.8999999999999</v>
      </c>
      <c r="E67" s="21">
        <f t="shared" ref="E67:L67" si="12">SUM(E68:E79)</f>
        <v>752.8</v>
      </c>
      <c r="F67" s="21">
        <f t="shared" si="12"/>
        <v>283.7</v>
      </c>
      <c r="G67" s="21">
        <f t="shared" si="12"/>
        <v>41.7</v>
      </c>
      <c r="H67" s="21">
        <f t="shared" si="12"/>
        <v>1232.5</v>
      </c>
      <c r="I67" s="21">
        <f t="shared" si="12"/>
        <v>449.5</v>
      </c>
      <c r="J67" s="21">
        <f t="shared" si="12"/>
        <v>586.9</v>
      </c>
      <c r="K67" s="21">
        <f t="shared" si="12"/>
        <v>672.70000000000027</v>
      </c>
      <c r="L67" s="21">
        <f t="shared" si="12"/>
        <v>5261.7</v>
      </c>
      <c r="M67" s="10"/>
      <c r="N67" s="45"/>
      <c r="R67" s="45"/>
      <c r="V67" s="4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</row>
    <row r="68" spans="1:44" ht="18" customHeight="1" x14ac:dyDescent="0.25">
      <c r="A68" s="6">
        <f>A54+1</f>
        <v>2014</v>
      </c>
      <c r="B68" s="1">
        <v>1</v>
      </c>
      <c r="C68" s="22" t="s">
        <v>33</v>
      </c>
      <c r="D68" s="23">
        <v>67</v>
      </c>
      <c r="E68" s="23">
        <v>59</v>
      </c>
      <c r="F68" s="23">
        <v>20.7</v>
      </c>
      <c r="G68" s="23">
        <v>2.7</v>
      </c>
      <c r="H68" s="23">
        <v>77.2</v>
      </c>
      <c r="I68" s="23">
        <v>27.6</v>
      </c>
      <c r="J68" s="23">
        <v>26.6</v>
      </c>
      <c r="K68" s="23">
        <f>L68-SUM(D68:J68)</f>
        <v>47.800000000000068</v>
      </c>
      <c r="L68" s="23">
        <v>328.6</v>
      </c>
      <c r="M68" s="9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</row>
    <row r="69" spans="1:44" x14ac:dyDescent="0.25">
      <c r="A69" s="6">
        <f t="shared" ref="A69:A79" si="13">A55+1</f>
        <v>2014</v>
      </c>
      <c r="B69" s="1">
        <v>2</v>
      </c>
      <c r="C69" s="22" t="s">
        <v>34</v>
      </c>
      <c r="D69" s="23">
        <v>99.3</v>
      </c>
      <c r="E69" s="23">
        <v>60</v>
      </c>
      <c r="F69" s="23">
        <v>22.7</v>
      </c>
      <c r="G69" s="23">
        <v>4.9000000000000004</v>
      </c>
      <c r="H69" s="23">
        <v>98.2</v>
      </c>
      <c r="I69" s="23">
        <v>37</v>
      </c>
      <c r="J69" s="23">
        <v>42.6</v>
      </c>
      <c r="K69" s="23">
        <f t="shared" ref="K69:K79" si="14">L69-SUM(D69:J69)</f>
        <v>48.800000000000011</v>
      </c>
      <c r="L69" s="23">
        <v>413.50000000000006</v>
      </c>
      <c r="M69" s="9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</row>
    <row r="70" spans="1:44" x14ac:dyDescent="0.25">
      <c r="A70" s="6">
        <f t="shared" si="13"/>
        <v>2014</v>
      </c>
      <c r="B70" s="1">
        <v>3</v>
      </c>
      <c r="C70" s="22" t="s">
        <v>23</v>
      </c>
      <c r="D70" s="23">
        <v>108.3</v>
      </c>
      <c r="E70" s="23">
        <v>69.400000000000006</v>
      </c>
      <c r="F70" s="23">
        <v>22</v>
      </c>
      <c r="G70" s="23">
        <v>3</v>
      </c>
      <c r="H70" s="23">
        <v>106.5</v>
      </c>
      <c r="I70" s="23">
        <v>37.5</v>
      </c>
      <c r="J70" s="23">
        <v>51</v>
      </c>
      <c r="K70" s="23">
        <f t="shared" si="14"/>
        <v>51.200000000000045</v>
      </c>
      <c r="L70" s="23">
        <v>448.90000000000003</v>
      </c>
      <c r="M70" s="9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</row>
    <row r="71" spans="1:44" x14ac:dyDescent="0.25">
      <c r="A71" s="6">
        <f t="shared" si="13"/>
        <v>2014</v>
      </c>
      <c r="B71" s="1">
        <v>4</v>
      </c>
      <c r="C71" s="22" t="s">
        <v>24</v>
      </c>
      <c r="D71" s="23">
        <v>98.4</v>
      </c>
      <c r="E71" s="23">
        <v>57.8</v>
      </c>
      <c r="F71" s="23">
        <v>19.5</v>
      </c>
      <c r="G71" s="23">
        <v>1.7</v>
      </c>
      <c r="H71" s="23">
        <v>111.1</v>
      </c>
      <c r="I71" s="23">
        <v>31.3</v>
      </c>
      <c r="J71" s="23">
        <v>48.2</v>
      </c>
      <c r="K71" s="23">
        <f t="shared" si="14"/>
        <v>50.100000000000023</v>
      </c>
      <c r="L71" s="23">
        <v>418.1</v>
      </c>
      <c r="M71" s="9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</row>
    <row r="72" spans="1:44" x14ac:dyDescent="0.25">
      <c r="A72" s="6">
        <f t="shared" si="13"/>
        <v>2014</v>
      </c>
      <c r="B72" s="1">
        <v>5</v>
      </c>
      <c r="C72" s="22" t="s">
        <v>25</v>
      </c>
      <c r="D72" s="23">
        <v>110.5</v>
      </c>
      <c r="E72" s="23">
        <v>60</v>
      </c>
      <c r="F72" s="23">
        <v>28.1</v>
      </c>
      <c r="G72" s="23">
        <v>4.5</v>
      </c>
      <c r="H72" s="23">
        <v>113</v>
      </c>
      <c r="I72" s="23">
        <v>39.1</v>
      </c>
      <c r="J72" s="23">
        <v>51.6</v>
      </c>
      <c r="K72" s="23">
        <f t="shared" si="14"/>
        <v>68.700000000000045</v>
      </c>
      <c r="L72" s="23">
        <v>475.50000000000011</v>
      </c>
      <c r="M72" s="9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</row>
    <row r="73" spans="1:44" x14ac:dyDescent="0.25">
      <c r="A73" s="6">
        <f t="shared" si="13"/>
        <v>2014</v>
      </c>
      <c r="B73" s="1">
        <v>6</v>
      </c>
      <c r="C73" s="22" t="s">
        <v>26</v>
      </c>
      <c r="D73" s="23">
        <v>109.6</v>
      </c>
      <c r="E73" s="23">
        <v>61.6</v>
      </c>
      <c r="F73" s="23">
        <v>23.9</v>
      </c>
      <c r="G73" s="23">
        <v>2.9</v>
      </c>
      <c r="H73" s="23">
        <v>99.8</v>
      </c>
      <c r="I73" s="23">
        <v>36.9</v>
      </c>
      <c r="J73" s="23">
        <v>47.2</v>
      </c>
      <c r="K73" s="23">
        <f t="shared" si="14"/>
        <v>63.600000000000023</v>
      </c>
      <c r="L73" s="23">
        <v>445.5</v>
      </c>
      <c r="M73" s="9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</row>
    <row r="74" spans="1:44" x14ac:dyDescent="0.25">
      <c r="A74" s="6">
        <f t="shared" si="13"/>
        <v>2014</v>
      </c>
      <c r="B74" s="1">
        <v>7</v>
      </c>
      <c r="C74" s="22" t="s">
        <v>27</v>
      </c>
      <c r="D74" s="23">
        <v>112.9</v>
      </c>
      <c r="E74" s="23">
        <v>64.3</v>
      </c>
      <c r="F74" s="23">
        <v>24.5</v>
      </c>
      <c r="G74" s="23">
        <v>4.9000000000000004</v>
      </c>
      <c r="H74" s="23">
        <v>110.5</v>
      </c>
      <c r="I74" s="23">
        <v>37.1</v>
      </c>
      <c r="J74" s="23">
        <v>53.4</v>
      </c>
      <c r="K74" s="23">
        <f t="shared" si="14"/>
        <v>72.600000000000023</v>
      </c>
      <c r="L74" s="23">
        <v>480.20000000000005</v>
      </c>
      <c r="M74" s="9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</row>
    <row r="75" spans="1:44" x14ac:dyDescent="0.25">
      <c r="A75" s="6">
        <f t="shared" si="13"/>
        <v>2014</v>
      </c>
      <c r="B75" s="1">
        <v>8</v>
      </c>
      <c r="C75" s="22" t="s">
        <v>28</v>
      </c>
      <c r="D75" s="23">
        <v>111.9</v>
      </c>
      <c r="E75" s="23">
        <v>60.2</v>
      </c>
      <c r="F75" s="23">
        <v>20.2</v>
      </c>
      <c r="G75" s="23">
        <v>3.3</v>
      </c>
      <c r="H75" s="23">
        <v>107.4</v>
      </c>
      <c r="I75" s="23">
        <v>41.5</v>
      </c>
      <c r="J75" s="23">
        <v>54.6</v>
      </c>
      <c r="K75" s="23">
        <f t="shared" si="14"/>
        <v>52.599999999999966</v>
      </c>
      <c r="L75" s="23">
        <v>451.7</v>
      </c>
      <c r="M75" s="9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</row>
    <row r="76" spans="1:44" x14ac:dyDescent="0.25">
      <c r="A76" s="6">
        <f t="shared" si="13"/>
        <v>2014</v>
      </c>
      <c r="B76" s="1">
        <v>9</v>
      </c>
      <c r="C76" s="22" t="s">
        <v>29</v>
      </c>
      <c r="D76" s="23">
        <v>109.5</v>
      </c>
      <c r="E76" s="23">
        <v>68.400000000000006</v>
      </c>
      <c r="F76" s="23">
        <v>22.6</v>
      </c>
      <c r="G76" s="23">
        <v>4.7</v>
      </c>
      <c r="H76" s="23">
        <v>96.6</v>
      </c>
      <c r="I76" s="23">
        <v>40.299999999999997</v>
      </c>
      <c r="J76" s="23">
        <v>55.9</v>
      </c>
      <c r="K76" s="23">
        <f t="shared" si="14"/>
        <v>54.200000000000045</v>
      </c>
      <c r="L76" s="23">
        <v>452.2</v>
      </c>
      <c r="M76" s="9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</row>
    <row r="77" spans="1:44" x14ac:dyDescent="0.25">
      <c r="A77" s="6">
        <f t="shared" si="13"/>
        <v>2014</v>
      </c>
      <c r="B77" s="1">
        <v>10</v>
      </c>
      <c r="C77" s="22" t="s">
        <v>30</v>
      </c>
      <c r="D77" s="23">
        <v>116.7</v>
      </c>
      <c r="E77" s="23">
        <v>65.400000000000006</v>
      </c>
      <c r="F77" s="23">
        <v>23.3</v>
      </c>
      <c r="G77" s="23">
        <v>5.0999999999999996</v>
      </c>
      <c r="H77" s="23">
        <v>120.8</v>
      </c>
      <c r="I77" s="23">
        <v>43.2</v>
      </c>
      <c r="J77" s="23">
        <v>60.5</v>
      </c>
      <c r="K77" s="23">
        <f t="shared" si="14"/>
        <v>57.699999999999989</v>
      </c>
      <c r="L77" s="23">
        <v>492.7</v>
      </c>
      <c r="M77" s="9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</row>
    <row r="78" spans="1:44" x14ac:dyDescent="0.25">
      <c r="A78" s="6">
        <f t="shared" si="13"/>
        <v>2014</v>
      </c>
      <c r="B78" s="1">
        <v>11</v>
      </c>
      <c r="C78" s="22" t="s">
        <v>31</v>
      </c>
      <c r="D78" s="23">
        <v>101.1</v>
      </c>
      <c r="E78" s="23">
        <v>60.4</v>
      </c>
      <c r="F78" s="23">
        <v>29.3</v>
      </c>
      <c r="G78" s="23">
        <v>2.5</v>
      </c>
      <c r="H78" s="23">
        <v>96.5</v>
      </c>
      <c r="I78" s="23">
        <v>39.1</v>
      </c>
      <c r="J78" s="23">
        <v>53.9</v>
      </c>
      <c r="K78" s="23">
        <f t="shared" si="14"/>
        <v>49.199999999999989</v>
      </c>
      <c r="L78" s="23">
        <v>432</v>
      </c>
      <c r="M78" s="9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</row>
    <row r="79" spans="1:44" x14ac:dyDescent="0.25">
      <c r="A79" s="6">
        <f t="shared" si="13"/>
        <v>2014</v>
      </c>
      <c r="B79" s="1">
        <v>12</v>
      </c>
      <c r="C79" s="24" t="s">
        <v>32</v>
      </c>
      <c r="D79" s="25">
        <v>96.7</v>
      </c>
      <c r="E79" s="25">
        <v>66.3</v>
      </c>
      <c r="F79" s="25">
        <v>26.9</v>
      </c>
      <c r="G79" s="25">
        <v>1.5</v>
      </c>
      <c r="H79" s="25">
        <v>94.9</v>
      </c>
      <c r="I79" s="25">
        <v>38.9</v>
      </c>
      <c r="J79" s="25">
        <v>41.4</v>
      </c>
      <c r="K79" s="25">
        <f t="shared" si="14"/>
        <v>56.199999999999989</v>
      </c>
      <c r="L79" s="25">
        <v>422.79999999999995</v>
      </c>
      <c r="M79" s="9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</row>
    <row r="80" spans="1:44" x14ac:dyDescent="0.25">
      <c r="A80" s="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9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</row>
    <row r="81" spans="1:44" x14ac:dyDescent="0.25">
      <c r="A81" s="6" t="s">
        <v>21</v>
      </c>
      <c r="C81" s="26" t="str">
        <f>A82&amp;A8</f>
        <v>2015</v>
      </c>
      <c r="D81" s="21">
        <f t="shared" ref="D81:L81" si="15">SUM(D82:D93)</f>
        <v>1247.9000000000001</v>
      </c>
      <c r="E81" s="21">
        <f t="shared" si="15"/>
        <v>707.3</v>
      </c>
      <c r="F81" s="21">
        <f t="shared" si="15"/>
        <v>369.90000000000003</v>
      </c>
      <c r="G81" s="21">
        <f t="shared" si="15"/>
        <v>40.799999999999997</v>
      </c>
      <c r="H81" s="21">
        <f t="shared" si="15"/>
        <v>1320.3</v>
      </c>
      <c r="I81" s="21">
        <f t="shared" si="15"/>
        <v>443</v>
      </c>
      <c r="J81" s="21">
        <f t="shared" si="15"/>
        <v>660.3</v>
      </c>
      <c r="K81" s="21">
        <f t="shared" si="15"/>
        <v>634.09999999999968</v>
      </c>
      <c r="L81" s="21">
        <f t="shared" si="15"/>
        <v>5423.5999999999995</v>
      </c>
      <c r="M81" s="10"/>
      <c r="N81" s="45"/>
      <c r="R81" s="45"/>
      <c r="V81" s="4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</row>
    <row r="82" spans="1:44" ht="18" customHeight="1" x14ac:dyDescent="0.25">
      <c r="A82" s="6">
        <f>A68+1</f>
        <v>2015</v>
      </c>
      <c r="B82" s="1">
        <v>1</v>
      </c>
      <c r="C82" s="22" t="s">
        <v>33</v>
      </c>
      <c r="D82" s="23">
        <v>69.8</v>
      </c>
      <c r="E82" s="23">
        <v>56.1</v>
      </c>
      <c r="F82" s="23">
        <v>17.100000000000001</v>
      </c>
      <c r="G82" s="23">
        <v>2.9</v>
      </c>
      <c r="H82" s="23">
        <v>77.599999999999994</v>
      </c>
      <c r="I82" s="23">
        <v>29.5</v>
      </c>
      <c r="J82" s="23">
        <v>34.5</v>
      </c>
      <c r="K82" s="23">
        <f t="shared" ref="K82:K93" si="16">L82-SUM(D82:J82)</f>
        <v>46.600000000000023</v>
      </c>
      <c r="L82" s="23">
        <v>334.1</v>
      </c>
      <c r="M82" s="9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</row>
    <row r="83" spans="1:44" x14ac:dyDescent="0.25">
      <c r="A83" s="6">
        <f>A69+1</f>
        <v>2015</v>
      </c>
      <c r="B83" s="1">
        <v>2</v>
      </c>
      <c r="C83" s="22" t="s">
        <v>34</v>
      </c>
      <c r="D83" s="23">
        <v>97.8</v>
      </c>
      <c r="E83" s="23">
        <v>64.3</v>
      </c>
      <c r="F83" s="23">
        <v>27.6</v>
      </c>
      <c r="G83" s="23">
        <v>6.8</v>
      </c>
      <c r="H83" s="23">
        <v>107.6</v>
      </c>
      <c r="I83" s="23">
        <v>39</v>
      </c>
      <c r="J83" s="23">
        <v>56.2</v>
      </c>
      <c r="K83" s="23">
        <f t="shared" si="16"/>
        <v>50.199999999999932</v>
      </c>
      <c r="L83" s="23">
        <v>449.49999999999994</v>
      </c>
      <c r="M83" s="9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</row>
    <row r="84" spans="1:44" x14ac:dyDescent="0.25">
      <c r="A84" s="6">
        <f>A70+1</f>
        <v>2015</v>
      </c>
      <c r="B84" s="1">
        <v>3</v>
      </c>
      <c r="C84" s="22" t="s">
        <v>23</v>
      </c>
      <c r="D84" s="23">
        <v>117.8</v>
      </c>
      <c r="E84" s="23">
        <v>65.3</v>
      </c>
      <c r="F84" s="23">
        <v>28</v>
      </c>
      <c r="G84" s="23">
        <v>2.8</v>
      </c>
      <c r="H84" s="23">
        <v>118.1</v>
      </c>
      <c r="I84" s="23">
        <v>39</v>
      </c>
      <c r="J84" s="23">
        <v>58.1</v>
      </c>
      <c r="K84" s="23">
        <f t="shared" si="16"/>
        <v>59.299999999999955</v>
      </c>
      <c r="L84" s="23">
        <v>488.4</v>
      </c>
      <c r="M84" s="9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</row>
    <row r="85" spans="1:44" x14ac:dyDescent="0.25">
      <c r="A85" s="6">
        <f>A71+1</f>
        <v>2015</v>
      </c>
      <c r="B85" s="1">
        <v>4</v>
      </c>
      <c r="C85" s="22" t="s">
        <v>24</v>
      </c>
      <c r="D85" s="23">
        <v>101.1</v>
      </c>
      <c r="E85" s="23">
        <v>56</v>
      </c>
      <c r="F85" s="23">
        <v>27.2</v>
      </c>
      <c r="G85" s="23">
        <v>3.6</v>
      </c>
      <c r="H85" s="23">
        <v>110.2</v>
      </c>
      <c r="I85" s="23">
        <v>33</v>
      </c>
      <c r="J85" s="23">
        <v>52.5</v>
      </c>
      <c r="K85" s="23">
        <f t="shared" si="16"/>
        <v>61.700000000000045</v>
      </c>
      <c r="L85" s="23">
        <v>445.3</v>
      </c>
      <c r="M85" s="9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</row>
    <row r="86" spans="1:44" x14ac:dyDescent="0.25">
      <c r="A86" s="6">
        <f>A72+1</f>
        <v>2015</v>
      </c>
      <c r="B86" s="1">
        <v>5</v>
      </c>
      <c r="C86" s="22" t="s">
        <v>25</v>
      </c>
      <c r="D86" s="23">
        <v>110.4</v>
      </c>
      <c r="E86" s="23">
        <v>63.3</v>
      </c>
      <c r="F86" s="23">
        <v>29.3</v>
      </c>
      <c r="G86" s="23">
        <v>2.2999999999999998</v>
      </c>
      <c r="H86" s="23">
        <v>116.9</v>
      </c>
      <c r="I86" s="23">
        <v>36.700000000000003</v>
      </c>
      <c r="J86" s="23">
        <v>64</v>
      </c>
      <c r="K86" s="23">
        <f t="shared" si="16"/>
        <v>59.299999999999955</v>
      </c>
      <c r="L86" s="23">
        <v>482.2</v>
      </c>
      <c r="M86" s="9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</row>
    <row r="87" spans="1:44" x14ac:dyDescent="0.25">
      <c r="A87" s="6">
        <f>A70+1</f>
        <v>2015</v>
      </c>
      <c r="B87" s="1">
        <v>6</v>
      </c>
      <c r="C87" s="22" t="s">
        <v>26</v>
      </c>
      <c r="D87" s="23">
        <v>111.6</v>
      </c>
      <c r="E87" s="23">
        <v>63.9</v>
      </c>
      <c r="F87" s="23">
        <v>25.8</v>
      </c>
      <c r="G87" s="23">
        <v>3.3</v>
      </c>
      <c r="H87" s="23">
        <v>115.6</v>
      </c>
      <c r="I87" s="23">
        <v>41.8</v>
      </c>
      <c r="J87" s="23">
        <v>60.2</v>
      </c>
      <c r="K87" s="23">
        <f t="shared" si="16"/>
        <v>59.300000000000011</v>
      </c>
      <c r="L87" s="23">
        <v>481.50000000000006</v>
      </c>
      <c r="M87" s="9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</row>
    <row r="88" spans="1:44" x14ac:dyDescent="0.25">
      <c r="A88" s="6">
        <f>A71+1</f>
        <v>2015</v>
      </c>
      <c r="B88" s="1">
        <v>7</v>
      </c>
      <c r="C88" s="22" t="s">
        <v>27</v>
      </c>
      <c r="D88" s="23">
        <v>117.4</v>
      </c>
      <c r="E88" s="23">
        <v>57.7</v>
      </c>
      <c r="F88" s="23">
        <v>33.4</v>
      </c>
      <c r="G88" s="23">
        <v>4.7</v>
      </c>
      <c r="H88" s="23">
        <v>113.9</v>
      </c>
      <c r="I88" s="23">
        <v>41.2</v>
      </c>
      <c r="J88" s="23">
        <v>66.599999999999994</v>
      </c>
      <c r="K88" s="23">
        <f t="shared" si="16"/>
        <v>64.10000000000008</v>
      </c>
      <c r="L88" s="23">
        <v>499.00000000000006</v>
      </c>
      <c r="M88" s="9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</row>
    <row r="89" spans="1:44" x14ac:dyDescent="0.25">
      <c r="A89" s="6">
        <f>A72+1</f>
        <v>2015</v>
      </c>
      <c r="B89" s="1">
        <v>8</v>
      </c>
      <c r="C89" s="22" t="s">
        <v>28</v>
      </c>
      <c r="D89" s="23">
        <v>113.5</v>
      </c>
      <c r="E89" s="23">
        <v>54.6</v>
      </c>
      <c r="F89" s="23">
        <v>28.9</v>
      </c>
      <c r="G89" s="23">
        <v>5.6</v>
      </c>
      <c r="H89" s="23">
        <v>106.8</v>
      </c>
      <c r="I89" s="23">
        <v>37</v>
      </c>
      <c r="J89" s="23">
        <v>62.2</v>
      </c>
      <c r="K89" s="23">
        <f t="shared" si="16"/>
        <v>40.399999999999977</v>
      </c>
      <c r="L89" s="23">
        <v>448.99999999999994</v>
      </c>
      <c r="M89" s="9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</row>
    <row r="90" spans="1:44" x14ac:dyDescent="0.25">
      <c r="A90" s="6">
        <f>A69+1</f>
        <v>2015</v>
      </c>
      <c r="B90" s="1">
        <v>9</v>
      </c>
      <c r="C90" s="22" t="s">
        <v>29</v>
      </c>
      <c r="D90" s="23">
        <v>109.4</v>
      </c>
      <c r="E90" s="23">
        <v>57.7</v>
      </c>
      <c r="F90" s="23">
        <v>35.299999999999997</v>
      </c>
      <c r="G90" s="23">
        <v>2.8</v>
      </c>
      <c r="H90" s="23">
        <v>119.2</v>
      </c>
      <c r="I90" s="23">
        <v>40.799999999999997</v>
      </c>
      <c r="J90" s="23">
        <v>58.8</v>
      </c>
      <c r="K90" s="23">
        <f t="shared" si="16"/>
        <v>55.899999999999977</v>
      </c>
      <c r="L90" s="23">
        <v>479.90000000000003</v>
      </c>
      <c r="M90" s="9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</row>
    <row r="91" spans="1:44" x14ac:dyDescent="0.25">
      <c r="A91" s="6">
        <f>A70+1</f>
        <v>2015</v>
      </c>
      <c r="B91" s="1">
        <v>10</v>
      </c>
      <c r="C91" s="22" t="s">
        <v>30</v>
      </c>
      <c r="D91" s="23">
        <v>111</v>
      </c>
      <c r="E91" s="23">
        <v>61</v>
      </c>
      <c r="F91" s="23">
        <v>47.5</v>
      </c>
      <c r="G91" s="23">
        <v>2.1</v>
      </c>
      <c r="H91" s="23">
        <v>122.7</v>
      </c>
      <c r="I91" s="23">
        <v>37.700000000000003</v>
      </c>
      <c r="J91" s="23">
        <v>57.8</v>
      </c>
      <c r="K91" s="23">
        <f t="shared" si="16"/>
        <v>43.599999999999909</v>
      </c>
      <c r="L91" s="23">
        <v>483.39999999999992</v>
      </c>
      <c r="M91" s="9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</row>
    <row r="92" spans="1:44" x14ac:dyDescent="0.25">
      <c r="A92" s="6">
        <f>A71+1</f>
        <v>2015</v>
      </c>
      <c r="B92" s="1">
        <v>11</v>
      </c>
      <c r="C92" s="22" t="s">
        <v>31</v>
      </c>
      <c r="D92" s="23">
        <v>94.7</v>
      </c>
      <c r="E92" s="23">
        <v>56.6</v>
      </c>
      <c r="F92" s="23">
        <v>39.799999999999997</v>
      </c>
      <c r="G92" s="23">
        <v>2.6</v>
      </c>
      <c r="H92" s="23">
        <v>110.9</v>
      </c>
      <c r="I92" s="23">
        <v>30.2</v>
      </c>
      <c r="J92" s="23">
        <v>54.6</v>
      </c>
      <c r="K92" s="23">
        <f t="shared" si="16"/>
        <v>46.599999999999966</v>
      </c>
      <c r="L92" s="23">
        <v>436</v>
      </c>
      <c r="M92" s="9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</row>
    <row r="93" spans="1:44" x14ac:dyDescent="0.25">
      <c r="A93" s="6">
        <f>A72+1</f>
        <v>2015</v>
      </c>
      <c r="B93" s="1">
        <v>12</v>
      </c>
      <c r="C93" s="24" t="s">
        <v>32</v>
      </c>
      <c r="D93" s="25">
        <v>93.4</v>
      </c>
      <c r="E93" s="25">
        <v>50.8</v>
      </c>
      <c r="F93" s="25">
        <v>30</v>
      </c>
      <c r="G93" s="25">
        <v>1.3</v>
      </c>
      <c r="H93" s="25">
        <v>100.8</v>
      </c>
      <c r="I93" s="25">
        <v>37.1</v>
      </c>
      <c r="J93" s="25">
        <v>34.799999999999997</v>
      </c>
      <c r="K93" s="25">
        <f t="shared" si="16"/>
        <v>47.099999999999966</v>
      </c>
      <c r="L93" s="25">
        <v>395.3</v>
      </c>
      <c r="M93" s="9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</row>
    <row r="94" spans="1:44" x14ac:dyDescent="0.25">
      <c r="A94" s="6"/>
      <c r="C94" s="22"/>
      <c r="D94" s="23"/>
      <c r="E94" s="23"/>
      <c r="F94" s="23"/>
      <c r="G94" s="23"/>
      <c r="H94" s="23"/>
      <c r="I94" s="23"/>
      <c r="J94" s="23"/>
      <c r="K94" s="23"/>
      <c r="L94" s="27"/>
      <c r="M94" s="9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</row>
    <row r="95" spans="1:44" x14ac:dyDescent="0.25">
      <c r="A95" s="6" t="s">
        <v>21</v>
      </c>
      <c r="C95" s="20">
        <f>+C81+1</f>
        <v>2016</v>
      </c>
      <c r="D95" s="21">
        <f t="shared" ref="D95:L95" si="17">SUM(D96:D107)</f>
        <v>1102.7999999999997</v>
      </c>
      <c r="E95" s="21">
        <f t="shared" si="17"/>
        <v>750.59999999999991</v>
      </c>
      <c r="F95" s="21">
        <f t="shared" si="17"/>
        <v>407</v>
      </c>
      <c r="G95" s="21">
        <f t="shared" si="17"/>
        <v>47.900000000000006</v>
      </c>
      <c r="H95" s="21">
        <f t="shared" si="17"/>
        <v>1449.1</v>
      </c>
      <c r="I95" s="21">
        <f t="shared" si="17"/>
        <v>424.7</v>
      </c>
      <c r="J95" s="21">
        <f t="shared" si="17"/>
        <v>695.9000000000002</v>
      </c>
      <c r="K95" s="21">
        <f t="shared" si="17"/>
        <v>625.90000000000009</v>
      </c>
      <c r="L95" s="21">
        <f t="shared" si="17"/>
        <v>5503.9</v>
      </c>
      <c r="M95" s="10"/>
      <c r="N95" s="45"/>
      <c r="R95" s="45"/>
      <c r="V95" s="4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</row>
    <row r="96" spans="1:44" ht="18" customHeight="1" x14ac:dyDescent="0.25">
      <c r="A96" s="6" t="e">
        <f>A81+1</f>
        <v>#VALUE!</v>
      </c>
      <c r="B96" s="1">
        <v>1</v>
      </c>
      <c r="C96" s="22" t="s">
        <v>33</v>
      </c>
      <c r="D96" s="23">
        <v>64</v>
      </c>
      <c r="E96" s="23">
        <v>56.6</v>
      </c>
      <c r="F96" s="23">
        <v>16.600000000000001</v>
      </c>
      <c r="G96" s="23">
        <v>7.3</v>
      </c>
      <c r="H96" s="23">
        <v>78.400000000000006</v>
      </c>
      <c r="I96" s="23">
        <v>36</v>
      </c>
      <c r="J96" s="23">
        <v>32</v>
      </c>
      <c r="K96" s="23">
        <f t="shared" ref="K96:K107" si="18">L96-SUM(D96:J96)</f>
        <v>46.39999999999992</v>
      </c>
      <c r="L96" s="23">
        <v>337.2999999999999</v>
      </c>
      <c r="M96" s="9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</row>
    <row r="97" spans="1:44" x14ac:dyDescent="0.25">
      <c r="A97" s="6">
        <f>A82+1</f>
        <v>2016</v>
      </c>
      <c r="B97" s="1">
        <v>2</v>
      </c>
      <c r="C97" s="22" t="s">
        <v>34</v>
      </c>
      <c r="D97" s="23">
        <v>95.2</v>
      </c>
      <c r="E97" s="23">
        <v>63.5</v>
      </c>
      <c r="F97" s="23">
        <v>34.5</v>
      </c>
      <c r="G97" s="23">
        <v>2.9</v>
      </c>
      <c r="H97" s="23">
        <v>128</v>
      </c>
      <c r="I97" s="23">
        <v>43.5</v>
      </c>
      <c r="J97" s="23">
        <v>54.2</v>
      </c>
      <c r="K97" s="23">
        <f t="shared" si="18"/>
        <v>45.899999999999977</v>
      </c>
      <c r="L97" s="23">
        <v>467.7</v>
      </c>
      <c r="M97" s="9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</row>
    <row r="98" spans="1:44" x14ac:dyDescent="0.25">
      <c r="A98" s="6">
        <f>A83+1</f>
        <v>2016</v>
      </c>
      <c r="B98" s="1">
        <v>3</v>
      </c>
      <c r="C98" s="22" t="s">
        <v>23</v>
      </c>
      <c r="D98" s="23">
        <v>92.8</v>
      </c>
      <c r="E98" s="23">
        <v>62.3</v>
      </c>
      <c r="F98" s="23">
        <v>37.299999999999997</v>
      </c>
      <c r="G98" s="23">
        <v>3</v>
      </c>
      <c r="H98" s="23">
        <v>121.7</v>
      </c>
      <c r="I98" s="23">
        <v>32.1</v>
      </c>
      <c r="J98" s="23">
        <v>57.9</v>
      </c>
      <c r="K98" s="23">
        <f t="shared" si="18"/>
        <v>49.000000000000057</v>
      </c>
      <c r="L98" s="23">
        <v>456.1</v>
      </c>
      <c r="M98" s="9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</row>
    <row r="99" spans="1:44" x14ac:dyDescent="0.25">
      <c r="A99" s="6">
        <f>A84+1</f>
        <v>2016</v>
      </c>
      <c r="B99" s="1">
        <v>4</v>
      </c>
      <c r="C99" s="22" t="s">
        <v>24</v>
      </c>
      <c r="D99" s="23">
        <v>92.7</v>
      </c>
      <c r="E99" s="23">
        <v>66</v>
      </c>
      <c r="F99" s="23">
        <v>35.4</v>
      </c>
      <c r="G99" s="23">
        <v>2.2000000000000002</v>
      </c>
      <c r="H99" s="23">
        <v>121.5</v>
      </c>
      <c r="I99" s="23">
        <v>41.6</v>
      </c>
      <c r="J99" s="23">
        <v>62.7</v>
      </c>
      <c r="K99" s="23">
        <f t="shared" si="18"/>
        <v>54.400000000000091</v>
      </c>
      <c r="L99" s="23">
        <v>476.50000000000006</v>
      </c>
      <c r="M99" s="9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</row>
    <row r="100" spans="1:44" x14ac:dyDescent="0.25">
      <c r="A100" s="6">
        <f>A85+1</f>
        <v>2016</v>
      </c>
      <c r="B100" s="1">
        <v>5</v>
      </c>
      <c r="C100" s="22" t="s">
        <v>25</v>
      </c>
      <c r="D100" s="23">
        <v>94.8</v>
      </c>
      <c r="E100" s="23">
        <v>53.4</v>
      </c>
      <c r="F100" s="23">
        <v>33.6</v>
      </c>
      <c r="G100" s="23">
        <v>2.5</v>
      </c>
      <c r="H100" s="23">
        <v>112.4</v>
      </c>
      <c r="I100" s="23">
        <v>35.299999999999997</v>
      </c>
      <c r="J100" s="23">
        <v>59.5</v>
      </c>
      <c r="K100" s="23">
        <f t="shared" si="18"/>
        <v>56.399999999999977</v>
      </c>
      <c r="L100" s="23">
        <v>447.9</v>
      </c>
      <c r="M100" s="9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</row>
    <row r="101" spans="1:44" x14ac:dyDescent="0.25">
      <c r="A101" s="6">
        <f>A83+1</f>
        <v>2016</v>
      </c>
      <c r="B101" s="1">
        <v>6</v>
      </c>
      <c r="C101" s="22" t="s">
        <v>26</v>
      </c>
      <c r="D101" s="23">
        <v>99</v>
      </c>
      <c r="E101" s="23">
        <v>65.2</v>
      </c>
      <c r="F101" s="23">
        <v>25.2</v>
      </c>
      <c r="G101" s="23">
        <v>3.1</v>
      </c>
      <c r="H101" s="23">
        <v>129.4</v>
      </c>
      <c r="I101" s="23">
        <v>42.9</v>
      </c>
      <c r="J101" s="23">
        <v>63.1</v>
      </c>
      <c r="K101" s="23">
        <f t="shared" si="18"/>
        <v>67.5</v>
      </c>
      <c r="L101" s="23">
        <v>495.4</v>
      </c>
      <c r="M101" s="9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</row>
    <row r="102" spans="1:44" x14ac:dyDescent="0.25">
      <c r="A102" s="6">
        <f>A84+1</f>
        <v>2016</v>
      </c>
      <c r="B102" s="1">
        <v>7</v>
      </c>
      <c r="C102" s="22" t="s">
        <v>27</v>
      </c>
      <c r="D102" s="23">
        <v>94.8</v>
      </c>
      <c r="E102" s="23">
        <v>57</v>
      </c>
      <c r="F102" s="23">
        <v>30.3</v>
      </c>
      <c r="G102" s="23">
        <v>3</v>
      </c>
      <c r="H102" s="23">
        <v>125</v>
      </c>
      <c r="I102" s="23">
        <v>37.1</v>
      </c>
      <c r="J102" s="23">
        <v>61.3</v>
      </c>
      <c r="K102" s="23">
        <f t="shared" si="18"/>
        <v>64</v>
      </c>
      <c r="L102" s="23">
        <v>472.50000000000006</v>
      </c>
      <c r="M102" s="9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</row>
    <row r="103" spans="1:44" x14ac:dyDescent="0.25">
      <c r="A103" s="6">
        <f>A85+1</f>
        <v>2016</v>
      </c>
      <c r="B103" s="1">
        <v>8</v>
      </c>
      <c r="C103" s="22" t="s">
        <v>28</v>
      </c>
      <c r="D103" s="23">
        <v>95.3</v>
      </c>
      <c r="E103" s="23">
        <v>61.2</v>
      </c>
      <c r="F103" s="23">
        <v>29</v>
      </c>
      <c r="G103" s="23">
        <v>4.2</v>
      </c>
      <c r="H103" s="23">
        <v>128.5</v>
      </c>
      <c r="I103" s="23">
        <v>35</v>
      </c>
      <c r="J103" s="23">
        <v>65.7</v>
      </c>
      <c r="K103" s="23">
        <f t="shared" si="18"/>
        <v>51.10000000000008</v>
      </c>
      <c r="L103" s="23">
        <v>470.00000000000006</v>
      </c>
      <c r="M103" s="9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</row>
    <row r="104" spans="1:44" x14ac:dyDescent="0.25">
      <c r="A104" s="6">
        <f>A82+1</f>
        <v>2016</v>
      </c>
      <c r="B104" s="1">
        <v>9</v>
      </c>
      <c r="C104" s="22" t="s">
        <v>29</v>
      </c>
      <c r="D104" s="23">
        <v>98.4</v>
      </c>
      <c r="E104" s="23">
        <v>63.5</v>
      </c>
      <c r="F104" s="23">
        <v>42.1</v>
      </c>
      <c r="G104" s="23">
        <v>9</v>
      </c>
      <c r="H104" s="23">
        <v>131.1</v>
      </c>
      <c r="I104" s="23">
        <v>33.6</v>
      </c>
      <c r="J104" s="23">
        <v>68</v>
      </c>
      <c r="K104" s="23">
        <f t="shared" si="18"/>
        <v>50.399999999999977</v>
      </c>
      <c r="L104" s="23">
        <v>496.1</v>
      </c>
      <c r="M104" s="9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</row>
    <row r="105" spans="1:44" x14ac:dyDescent="0.25">
      <c r="A105" s="6">
        <f>A83+1</f>
        <v>2016</v>
      </c>
      <c r="B105" s="1">
        <v>10</v>
      </c>
      <c r="C105" s="22" t="s">
        <v>30</v>
      </c>
      <c r="D105" s="23">
        <v>89</v>
      </c>
      <c r="E105" s="23">
        <v>60.5</v>
      </c>
      <c r="F105" s="23">
        <v>39</v>
      </c>
      <c r="G105" s="23">
        <v>3.6</v>
      </c>
      <c r="H105" s="23">
        <v>120.8</v>
      </c>
      <c r="I105" s="23">
        <v>25.9</v>
      </c>
      <c r="J105" s="23">
        <v>64.2</v>
      </c>
      <c r="K105" s="23">
        <f t="shared" si="18"/>
        <v>47.300000000000011</v>
      </c>
      <c r="L105" s="23">
        <v>450.29999999999995</v>
      </c>
      <c r="M105" s="9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</row>
    <row r="106" spans="1:44" x14ac:dyDescent="0.25">
      <c r="A106" s="6">
        <f>A84+1</f>
        <v>2016</v>
      </c>
      <c r="B106" s="1">
        <v>11</v>
      </c>
      <c r="C106" s="22" t="s">
        <v>31</v>
      </c>
      <c r="D106" s="23">
        <v>107.8</v>
      </c>
      <c r="E106" s="23">
        <v>70.8</v>
      </c>
      <c r="F106" s="23">
        <v>45.1</v>
      </c>
      <c r="G106" s="23">
        <v>4.4000000000000004</v>
      </c>
      <c r="H106" s="23">
        <v>136.1</v>
      </c>
      <c r="I106" s="23">
        <v>30.2</v>
      </c>
      <c r="J106" s="23">
        <v>67.099999999999994</v>
      </c>
      <c r="K106" s="23">
        <f t="shared" si="18"/>
        <v>50.199999999999989</v>
      </c>
      <c r="L106" s="23">
        <v>511.7</v>
      </c>
      <c r="M106" s="9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</row>
    <row r="107" spans="1:44" x14ac:dyDescent="0.25">
      <c r="A107" s="6">
        <f>A85+1</f>
        <v>2016</v>
      </c>
      <c r="B107" s="1">
        <v>12</v>
      </c>
      <c r="C107" s="24" t="s">
        <v>32</v>
      </c>
      <c r="D107" s="25">
        <v>79</v>
      </c>
      <c r="E107" s="25">
        <v>70.599999999999994</v>
      </c>
      <c r="F107" s="25">
        <v>38.9</v>
      </c>
      <c r="G107" s="25">
        <v>2.7</v>
      </c>
      <c r="H107" s="25">
        <v>116.2</v>
      </c>
      <c r="I107" s="25">
        <v>31.5</v>
      </c>
      <c r="J107" s="25">
        <v>40.200000000000003</v>
      </c>
      <c r="K107" s="25">
        <f t="shared" si="18"/>
        <v>43.300000000000011</v>
      </c>
      <c r="L107" s="25">
        <v>422.4</v>
      </c>
      <c r="M107" s="9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</row>
    <row r="108" spans="1:44" x14ac:dyDescent="0.25">
      <c r="A108" s="6"/>
      <c r="C108" s="22"/>
      <c r="D108" s="23"/>
      <c r="E108" s="23"/>
      <c r="F108" s="23"/>
      <c r="G108" s="23"/>
      <c r="H108" s="23"/>
      <c r="I108" s="23"/>
      <c r="J108" s="23"/>
      <c r="K108" s="23"/>
      <c r="L108" s="27"/>
      <c r="M108" s="9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</row>
    <row r="109" spans="1:44" x14ac:dyDescent="0.25">
      <c r="A109" s="6" t="s">
        <v>21</v>
      </c>
      <c r="C109" s="20">
        <f>+C95+1</f>
        <v>2017</v>
      </c>
      <c r="D109" s="21">
        <f t="shared" ref="D109:L109" si="19">SUM(D110:D121)</f>
        <v>1095.8999999999999</v>
      </c>
      <c r="E109" s="21">
        <f t="shared" si="19"/>
        <v>883.09999999999991</v>
      </c>
      <c r="F109" s="21">
        <f t="shared" si="19"/>
        <v>422.2</v>
      </c>
      <c r="G109" s="21">
        <f t="shared" si="19"/>
        <v>64.300000000000011</v>
      </c>
      <c r="H109" s="21">
        <f t="shared" si="19"/>
        <v>1422.8</v>
      </c>
      <c r="I109" s="21">
        <f t="shared" si="19"/>
        <v>386.79999999999995</v>
      </c>
      <c r="J109" s="21">
        <f t="shared" si="19"/>
        <v>798.4</v>
      </c>
      <c r="K109" s="21">
        <f t="shared" si="19"/>
        <v>636.10000000000025</v>
      </c>
      <c r="L109" s="21">
        <f t="shared" si="19"/>
        <v>5709.6</v>
      </c>
      <c r="M109" s="11"/>
      <c r="N109" s="45"/>
      <c r="R109" s="45"/>
      <c r="V109" s="4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</row>
    <row r="110" spans="1:44" ht="18" customHeight="1" x14ac:dyDescent="0.25">
      <c r="A110" s="6" t="e">
        <f>A95+1</f>
        <v>#VALUE!</v>
      </c>
      <c r="B110" s="1">
        <v>1</v>
      </c>
      <c r="C110" s="22" t="s">
        <v>33</v>
      </c>
      <c r="D110" s="23">
        <v>55.8</v>
      </c>
      <c r="E110" s="23">
        <v>65.400000000000006</v>
      </c>
      <c r="F110" s="23">
        <v>22.4</v>
      </c>
      <c r="G110" s="23">
        <v>4.2</v>
      </c>
      <c r="H110" s="23">
        <v>86.7</v>
      </c>
      <c r="I110" s="23">
        <v>28</v>
      </c>
      <c r="J110" s="23">
        <v>36.9</v>
      </c>
      <c r="K110" s="23">
        <f t="shared" ref="K110:K121" si="20">L110-SUM(D110:J110)</f>
        <v>41</v>
      </c>
      <c r="L110" s="23">
        <v>340.4</v>
      </c>
      <c r="M110" s="9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</row>
    <row r="111" spans="1:44" x14ac:dyDescent="0.25">
      <c r="A111" s="6" t="e">
        <f>A96+1</f>
        <v>#VALUE!</v>
      </c>
      <c r="B111" s="1">
        <v>2</v>
      </c>
      <c r="C111" s="22" t="s">
        <v>34</v>
      </c>
      <c r="D111" s="23">
        <v>91.4</v>
      </c>
      <c r="E111" s="23">
        <v>72.900000000000006</v>
      </c>
      <c r="F111" s="23">
        <v>31.6</v>
      </c>
      <c r="G111" s="23">
        <v>3.9</v>
      </c>
      <c r="H111" s="23">
        <v>113.2</v>
      </c>
      <c r="I111" s="23">
        <v>33.799999999999997</v>
      </c>
      <c r="J111" s="23">
        <v>56.8</v>
      </c>
      <c r="K111" s="23">
        <f t="shared" si="20"/>
        <v>46.5</v>
      </c>
      <c r="L111" s="23">
        <v>450.1</v>
      </c>
      <c r="M111" s="9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</row>
    <row r="112" spans="1:44" x14ac:dyDescent="0.25">
      <c r="A112" s="6">
        <f>A97+1</f>
        <v>2017</v>
      </c>
      <c r="B112" s="1">
        <v>3</v>
      </c>
      <c r="C112" s="22" t="s">
        <v>23</v>
      </c>
      <c r="D112" s="23">
        <v>105.4</v>
      </c>
      <c r="E112" s="23">
        <v>91.6</v>
      </c>
      <c r="F112" s="23">
        <v>38.6</v>
      </c>
      <c r="G112" s="23">
        <v>5.6</v>
      </c>
      <c r="H112" s="23">
        <v>131</v>
      </c>
      <c r="I112" s="23">
        <v>38.1</v>
      </c>
      <c r="J112" s="23">
        <v>76.599999999999994</v>
      </c>
      <c r="K112" s="23">
        <f t="shared" si="20"/>
        <v>58.100000000000023</v>
      </c>
      <c r="L112" s="23">
        <v>545</v>
      </c>
      <c r="M112" s="9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</row>
    <row r="113" spans="1:44" x14ac:dyDescent="0.25">
      <c r="A113" s="6">
        <f>A98+1</f>
        <v>2017</v>
      </c>
      <c r="B113" s="1">
        <v>4</v>
      </c>
      <c r="C113" s="22" t="s">
        <v>24</v>
      </c>
      <c r="D113" s="23">
        <v>88.2</v>
      </c>
      <c r="E113" s="23">
        <v>68.8</v>
      </c>
      <c r="F113" s="23">
        <v>29.6</v>
      </c>
      <c r="G113" s="23">
        <v>4.3</v>
      </c>
      <c r="H113" s="23">
        <v>99.1</v>
      </c>
      <c r="I113" s="23">
        <v>26.3</v>
      </c>
      <c r="J113" s="23">
        <v>67.099999999999994</v>
      </c>
      <c r="K113" s="23">
        <f t="shared" si="20"/>
        <v>51.100000000000023</v>
      </c>
      <c r="L113" s="23">
        <v>434.5</v>
      </c>
      <c r="M113" s="9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</row>
    <row r="114" spans="1:44" x14ac:dyDescent="0.25">
      <c r="A114" s="6">
        <f>A99+1</f>
        <v>2017</v>
      </c>
      <c r="B114" s="1">
        <v>5</v>
      </c>
      <c r="C114" s="22" t="s">
        <v>25</v>
      </c>
      <c r="D114" s="23">
        <v>113.7</v>
      </c>
      <c r="E114" s="23">
        <v>73.400000000000006</v>
      </c>
      <c r="F114" s="23">
        <v>35.1</v>
      </c>
      <c r="G114" s="23">
        <v>11.2</v>
      </c>
      <c r="H114" s="23">
        <v>127.8</v>
      </c>
      <c r="I114" s="23">
        <v>33.799999999999997</v>
      </c>
      <c r="J114" s="23">
        <v>70.900000000000006</v>
      </c>
      <c r="K114" s="23">
        <f t="shared" si="20"/>
        <v>63.399999999999977</v>
      </c>
      <c r="L114" s="23">
        <v>529.29999999999995</v>
      </c>
      <c r="M114" s="9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</row>
    <row r="115" spans="1:44" x14ac:dyDescent="0.25">
      <c r="A115" s="6">
        <f>A97+1</f>
        <v>2017</v>
      </c>
      <c r="B115" s="1">
        <v>6</v>
      </c>
      <c r="C115" s="22" t="s">
        <v>26</v>
      </c>
      <c r="D115" s="23">
        <v>91</v>
      </c>
      <c r="E115" s="23">
        <v>79.900000000000006</v>
      </c>
      <c r="F115" s="23">
        <v>31.7</v>
      </c>
      <c r="G115" s="23">
        <v>3.7</v>
      </c>
      <c r="H115" s="23">
        <v>119.9</v>
      </c>
      <c r="I115" s="23">
        <v>33.4</v>
      </c>
      <c r="J115" s="23">
        <v>67</v>
      </c>
      <c r="K115" s="23">
        <f t="shared" si="20"/>
        <v>59.699999999999989</v>
      </c>
      <c r="L115" s="23">
        <v>486.29999999999995</v>
      </c>
      <c r="M115" s="9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</row>
    <row r="116" spans="1:44" x14ac:dyDescent="0.25">
      <c r="A116" s="6">
        <f>A98+1</f>
        <v>2017</v>
      </c>
      <c r="B116" s="1">
        <v>7</v>
      </c>
      <c r="C116" s="22" t="s">
        <v>27</v>
      </c>
      <c r="D116" s="23">
        <v>99.8</v>
      </c>
      <c r="E116" s="23">
        <v>63.6</v>
      </c>
      <c r="F116" s="23">
        <v>33.9</v>
      </c>
      <c r="G116" s="23">
        <v>3.7</v>
      </c>
      <c r="H116" s="23">
        <v>123.9</v>
      </c>
      <c r="I116" s="23">
        <v>34</v>
      </c>
      <c r="J116" s="23">
        <v>73.599999999999994</v>
      </c>
      <c r="K116" s="23">
        <f t="shared" si="20"/>
        <v>57.5</v>
      </c>
      <c r="L116" s="23">
        <v>490</v>
      </c>
      <c r="M116" s="9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</row>
    <row r="117" spans="1:44" x14ac:dyDescent="0.25">
      <c r="A117" s="6">
        <f>A99+1</f>
        <v>2017</v>
      </c>
      <c r="B117" s="1">
        <v>8</v>
      </c>
      <c r="C117" s="22" t="s">
        <v>28</v>
      </c>
      <c r="D117" s="23">
        <v>105.1</v>
      </c>
      <c r="E117" s="23">
        <v>76</v>
      </c>
      <c r="F117" s="23">
        <v>37.9</v>
      </c>
      <c r="G117" s="23">
        <v>6.7</v>
      </c>
      <c r="H117" s="23">
        <v>136.30000000000001</v>
      </c>
      <c r="I117" s="23">
        <v>36.5</v>
      </c>
      <c r="J117" s="23">
        <v>75.400000000000006</v>
      </c>
      <c r="K117" s="23">
        <f t="shared" si="20"/>
        <v>55.000000000000114</v>
      </c>
      <c r="L117" s="23">
        <v>528.90000000000009</v>
      </c>
      <c r="M117" s="9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</row>
    <row r="118" spans="1:44" x14ac:dyDescent="0.25">
      <c r="A118" s="6" t="e">
        <f>A96+1</f>
        <v>#VALUE!</v>
      </c>
      <c r="B118" s="1">
        <v>9</v>
      </c>
      <c r="C118" s="22" t="s">
        <v>29</v>
      </c>
      <c r="D118" s="23">
        <v>83</v>
      </c>
      <c r="E118" s="23">
        <v>58.8</v>
      </c>
      <c r="F118" s="23">
        <v>33.5</v>
      </c>
      <c r="G118" s="23">
        <v>6.2</v>
      </c>
      <c r="H118" s="23">
        <v>110.1</v>
      </c>
      <c r="I118" s="23">
        <v>33.1</v>
      </c>
      <c r="J118" s="23">
        <v>68.400000000000006</v>
      </c>
      <c r="K118" s="23">
        <f t="shared" si="20"/>
        <v>44.800000000000068</v>
      </c>
      <c r="L118" s="23">
        <v>437.90000000000009</v>
      </c>
      <c r="M118" s="9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</row>
    <row r="119" spans="1:44" x14ac:dyDescent="0.25">
      <c r="A119" s="6">
        <f>A97+1</f>
        <v>2017</v>
      </c>
      <c r="B119" s="1">
        <v>10</v>
      </c>
      <c r="C119" s="22" t="s">
        <v>30</v>
      </c>
      <c r="D119" s="23">
        <v>97.3</v>
      </c>
      <c r="E119" s="23">
        <v>70.599999999999994</v>
      </c>
      <c r="F119" s="23">
        <v>48.6</v>
      </c>
      <c r="G119" s="23">
        <v>4.4000000000000004</v>
      </c>
      <c r="H119" s="23">
        <v>136.19999999999999</v>
      </c>
      <c r="I119" s="23">
        <v>33.4</v>
      </c>
      <c r="J119" s="23">
        <v>75.7</v>
      </c>
      <c r="K119" s="23">
        <f t="shared" si="20"/>
        <v>54.899999999999977</v>
      </c>
      <c r="L119" s="23">
        <v>521.09999999999991</v>
      </c>
      <c r="M119" s="9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</row>
    <row r="120" spans="1:44" x14ac:dyDescent="0.25">
      <c r="A120" s="6">
        <f>A98+1</f>
        <v>2017</v>
      </c>
      <c r="B120" s="1">
        <v>11</v>
      </c>
      <c r="C120" s="22" t="s">
        <v>31</v>
      </c>
      <c r="D120" s="23">
        <v>92.6</v>
      </c>
      <c r="E120" s="23">
        <v>86.8</v>
      </c>
      <c r="F120" s="23">
        <v>44.7</v>
      </c>
      <c r="G120" s="23">
        <v>8.9</v>
      </c>
      <c r="H120" s="23">
        <v>129.4</v>
      </c>
      <c r="I120" s="23">
        <v>28.7</v>
      </c>
      <c r="J120" s="23">
        <v>76.400000000000006</v>
      </c>
      <c r="K120" s="23">
        <f t="shared" si="20"/>
        <v>55.5</v>
      </c>
      <c r="L120" s="23">
        <v>523</v>
      </c>
      <c r="M120" s="9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</row>
    <row r="121" spans="1:44" x14ac:dyDescent="0.25">
      <c r="A121" s="6">
        <f>A99+1</f>
        <v>2017</v>
      </c>
      <c r="B121" s="1">
        <v>12</v>
      </c>
      <c r="C121" s="24" t="s">
        <v>32</v>
      </c>
      <c r="D121" s="25">
        <v>72.599999999999994</v>
      </c>
      <c r="E121" s="25">
        <v>75.3</v>
      </c>
      <c r="F121" s="25">
        <v>34.6</v>
      </c>
      <c r="G121" s="25">
        <v>1.5</v>
      </c>
      <c r="H121" s="25">
        <v>109.2</v>
      </c>
      <c r="I121" s="25">
        <v>27.7</v>
      </c>
      <c r="J121" s="25">
        <v>53.6</v>
      </c>
      <c r="K121" s="25">
        <f t="shared" si="20"/>
        <v>48.600000000000023</v>
      </c>
      <c r="L121" s="25">
        <v>423.1</v>
      </c>
      <c r="M121" s="9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</row>
    <row r="122" spans="1:44" x14ac:dyDescent="0.25">
      <c r="A122" s="6"/>
      <c r="C122" s="22"/>
      <c r="D122" s="23"/>
      <c r="E122" s="23"/>
      <c r="F122" s="23"/>
      <c r="G122" s="23"/>
      <c r="H122" s="23"/>
      <c r="I122" s="23"/>
      <c r="J122" s="23"/>
      <c r="K122" s="23"/>
      <c r="L122" s="27"/>
      <c r="M122" s="9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</row>
    <row r="123" spans="1:44" x14ac:dyDescent="0.25">
      <c r="A123" s="6" t="s">
        <v>21</v>
      </c>
      <c r="C123" s="20">
        <f>+C109+1</f>
        <v>2018</v>
      </c>
      <c r="D123" s="21">
        <f t="shared" ref="D123:L123" si="21">SUM(D124:D135)</f>
        <v>1094.6000000000001</v>
      </c>
      <c r="E123" s="21">
        <f t="shared" si="21"/>
        <v>1017.9000000000001</v>
      </c>
      <c r="F123" s="21">
        <f t="shared" si="21"/>
        <v>490.59999999999997</v>
      </c>
      <c r="G123" s="21">
        <f t="shared" si="21"/>
        <v>52.999999999999993</v>
      </c>
      <c r="H123" s="21">
        <f t="shared" si="21"/>
        <v>1503.5</v>
      </c>
      <c r="I123" s="21">
        <f t="shared" si="21"/>
        <v>303.49999999999994</v>
      </c>
      <c r="J123" s="21">
        <f t="shared" si="21"/>
        <v>823.50000000000011</v>
      </c>
      <c r="K123" s="21">
        <f t="shared" si="21"/>
        <v>748.6</v>
      </c>
      <c r="L123" s="21">
        <f t="shared" si="21"/>
        <v>6035.2000000000007</v>
      </c>
      <c r="M123" s="11"/>
      <c r="N123" s="45"/>
      <c r="O123" s="45"/>
      <c r="R123" s="45"/>
      <c r="V123" s="4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</row>
    <row r="124" spans="1:44" ht="18" customHeight="1" x14ac:dyDescent="0.25">
      <c r="A124" s="6" t="e">
        <f>A109+1</f>
        <v>#VALUE!</v>
      </c>
      <c r="B124" s="1">
        <v>1</v>
      </c>
      <c r="C124" s="22" t="s">
        <v>33</v>
      </c>
      <c r="D124" s="23">
        <v>61.9</v>
      </c>
      <c r="E124" s="23">
        <v>57.9</v>
      </c>
      <c r="F124" s="23">
        <v>28.1</v>
      </c>
      <c r="G124" s="23">
        <v>2.6</v>
      </c>
      <c r="H124" s="23">
        <v>111.3</v>
      </c>
      <c r="I124" s="23">
        <v>23.2</v>
      </c>
      <c r="J124" s="23">
        <v>51.3</v>
      </c>
      <c r="K124" s="23">
        <f t="shared" ref="K124:K135" si="22">L124-SUM(D124:J124)</f>
        <v>49.500000000000057</v>
      </c>
      <c r="L124" s="23">
        <v>385.80000000000007</v>
      </c>
      <c r="M124" s="9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</row>
    <row r="125" spans="1:44" x14ac:dyDescent="0.25">
      <c r="A125" s="6" t="e">
        <f>A110+1</f>
        <v>#VALUE!</v>
      </c>
      <c r="B125" s="1">
        <v>2</v>
      </c>
      <c r="C125" s="22" t="s">
        <v>34</v>
      </c>
      <c r="D125" s="23">
        <v>89.6</v>
      </c>
      <c r="E125" s="23">
        <v>70.599999999999994</v>
      </c>
      <c r="F125" s="23">
        <v>34.1</v>
      </c>
      <c r="G125" s="23">
        <v>4.2</v>
      </c>
      <c r="H125" s="23">
        <v>116.5</v>
      </c>
      <c r="I125" s="23">
        <v>26.9</v>
      </c>
      <c r="J125" s="23">
        <v>58.8</v>
      </c>
      <c r="K125" s="23">
        <f t="shared" si="22"/>
        <v>52.400000000000034</v>
      </c>
      <c r="L125" s="23">
        <v>453.1</v>
      </c>
      <c r="M125" s="9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</row>
    <row r="126" spans="1:44" x14ac:dyDescent="0.25">
      <c r="A126" s="6" t="e">
        <f>A111+1</f>
        <v>#VALUE!</v>
      </c>
      <c r="B126" s="1">
        <v>3</v>
      </c>
      <c r="C126" s="22" t="s">
        <v>23</v>
      </c>
      <c r="D126" s="23">
        <v>90.5</v>
      </c>
      <c r="E126" s="23">
        <v>99</v>
      </c>
      <c r="F126" s="23">
        <v>40.9</v>
      </c>
      <c r="G126" s="23">
        <v>5.2</v>
      </c>
      <c r="H126" s="23">
        <v>133.80000000000001</v>
      </c>
      <c r="I126" s="23">
        <v>26.3</v>
      </c>
      <c r="J126" s="23">
        <v>72.2</v>
      </c>
      <c r="K126" s="23">
        <f t="shared" si="22"/>
        <v>62.600000000000023</v>
      </c>
      <c r="L126" s="23">
        <v>530.5</v>
      </c>
      <c r="M126" s="9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</row>
    <row r="127" spans="1:44" x14ac:dyDescent="0.25">
      <c r="A127" s="6">
        <f>A112+1</f>
        <v>2018</v>
      </c>
      <c r="B127" s="1">
        <v>4</v>
      </c>
      <c r="C127" s="22" t="s">
        <v>24</v>
      </c>
      <c r="D127" s="23">
        <v>84.7</v>
      </c>
      <c r="E127" s="23">
        <v>96.2</v>
      </c>
      <c r="F127" s="23">
        <v>41</v>
      </c>
      <c r="G127" s="23">
        <v>5.8</v>
      </c>
      <c r="H127" s="23">
        <v>126.2</v>
      </c>
      <c r="I127" s="23">
        <v>23.3</v>
      </c>
      <c r="J127" s="23">
        <v>68.3</v>
      </c>
      <c r="K127" s="23">
        <f t="shared" si="22"/>
        <v>61.600000000000023</v>
      </c>
      <c r="L127" s="23">
        <v>507.10000000000008</v>
      </c>
      <c r="M127" s="9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</row>
    <row r="128" spans="1:44" x14ac:dyDescent="0.25">
      <c r="A128" s="6">
        <f>A113+1</f>
        <v>2018</v>
      </c>
      <c r="B128" s="1">
        <v>5</v>
      </c>
      <c r="C128" s="22" t="s">
        <v>25</v>
      </c>
      <c r="D128" s="23">
        <v>106.5</v>
      </c>
      <c r="E128" s="23">
        <v>104.4</v>
      </c>
      <c r="F128" s="23">
        <v>45.3</v>
      </c>
      <c r="G128" s="23">
        <v>6.8</v>
      </c>
      <c r="H128" s="23">
        <v>133.9</v>
      </c>
      <c r="I128" s="23">
        <v>27.5</v>
      </c>
      <c r="J128" s="23">
        <v>79.7</v>
      </c>
      <c r="K128" s="23">
        <f t="shared" si="22"/>
        <v>77.900000000000034</v>
      </c>
      <c r="L128" s="23">
        <v>582</v>
      </c>
      <c r="M128" s="9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</row>
    <row r="129" spans="1:44" x14ac:dyDescent="0.25">
      <c r="A129" s="6" t="e">
        <f>A111+1</f>
        <v>#VALUE!</v>
      </c>
      <c r="B129" s="1">
        <v>6</v>
      </c>
      <c r="C129" s="22" t="s">
        <v>26</v>
      </c>
      <c r="D129" s="23">
        <v>98.5</v>
      </c>
      <c r="E129" s="23">
        <v>92.2</v>
      </c>
      <c r="F129" s="23">
        <v>43.2</v>
      </c>
      <c r="G129" s="23">
        <v>6.4</v>
      </c>
      <c r="H129" s="23">
        <v>127.6</v>
      </c>
      <c r="I129" s="23">
        <v>23.7</v>
      </c>
      <c r="J129" s="23">
        <v>68.900000000000006</v>
      </c>
      <c r="K129" s="23">
        <f t="shared" si="22"/>
        <v>73.299999999999955</v>
      </c>
      <c r="L129" s="23">
        <v>533.79999999999995</v>
      </c>
      <c r="M129" s="9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</row>
    <row r="130" spans="1:44" x14ac:dyDescent="0.25">
      <c r="A130" s="6">
        <f>A112+1</f>
        <v>2018</v>
      </c>
      <c r="B130" s="1">
        <v>7</v>
      </c>
      <c r="C130" s="22" t="s">
        <v>27</v>
      </c>
      <c r="D130" s="23">
        <v>102.8</v>
      </c>
      <c r="E130" s="23">
        <v>88.6</v>
      </c>
      <c r="F130" s="23">
        <v>43.7</v>
      </c>
      <c r="G130" s="23">
        <v>6.5</v>
      </c>
      <c r="H130" s="23">
        <v>127.4</v>
      </c>
      <c r="I130" s="23">
        <v>26.4</v>
      </c>
      <c r="J130" s="23">
        <v>71.8</v>
      </c>
      <c r="K130" s="23">
        <f t="shared" si="22"/>
        <v>72.800000000000011</v>
      </c>
      <c r="L130" s="23">
        <v>540</v>
      </c>
      <c r="M130" s="9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</row>
    <row r="131" spans="1:44" x14ac:dyDescent="0.25">
      <c r="A131" s="6">
        <f>A113+1</f>
        <v>2018</v>
      </c>
      <c r="B131" s="1">
        <v>8</v>
      </c>
      <c r="C131" s="22" t="s">
        <v>28</v>
      </c>
      <c r="D131" s="23">
        <v>96.4</v>
      </c>
      <c r="E131" s="23">
        <v>85.6</v>
      </c>
      <c r="F131" s="23">
        <v>43.3</v>
      </c>
      <c r="G131" s="23">
        <v>5.0999999999999996</v>
      </c>
      <c r="H131" s="23">
        <v>132.4</v>
      </c>
      <c r="I131" s="23">
        <v>27.7</v>
      </c>
      <c r="J131" s="23">
        <v>84.6</v>
      </c>
      <c r="K131" s="23">
        <f t="shared" si="22"/>
        <v>63.799999999999955</v>
      </c>
      <c r="L131" s="23">
        <v>538.9</v>
      </c>
      <c r="M131" s="9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</row>
    <row r="132" spans="1:44" x14ac:dyDescent="0.25">
      <c r="A132" s="6" t="e">
        <f>A110+1</f>
        <v>#VALUE!</v>
      </c>
      <c r="B132" s="1">
        <v>9</v>
      </c>
      <c r="C132" s="22" t="s">
        <v>29</v>
      </c>
      <c r="D132" s="23">
        <v>95.5</v>
      </c>
      <c r="E132" s="23">
        <v>81.5</v>
      </c>
      <c r="F132" s="23">
        <v>36.6</v>
      </c>
      <c r="G132" s="23">
        <v>3</v>
      </c>
      <c r="H132" s="23">
        <v>122.9</v>
      </c>
      <c r="I132" s="23">
        <v>23.5</v>
      </c>
      <c r="J132" s="23">
        <v>73.599999999999994</v>
      </c>
      <c r="K132" s="23">
        <f t="shared" si="22"/>
        <v>51.799999999999955</v>
      </c>
      <c r="L132" s="23">
        <v>488.4</v>
      </c>
      <c r="M132" s="9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</row>
    <row r="133" spans="1:44" x14ac:dyDescent="0.25">
      <c r="A133" s="6" t="e">
        <f>A111+1</f>
        <v>#VALUE!</v>
      </c>
      <c r="B133" s="1">
        <v>10</v>
      </c>
      <c r="C133" s="22" t="s">
        <v>30</v>
      </c>
      <c r="D133" s="23">
        <v>102.2</v>
      </c>
      <c r="E133" s="23">
        <v>88</v>
      </c>
      <c r="F133" s="23">
        <v>53.7</v>
      </c>
      <c r="G133" s="23">
        <v>2.8</v>
      </c>
      <c r="H133" s="23">
        <v>136</v>
      </c>
      <c r="I133" s="23">
        <v>28.8</v>
      </c>
      <c r="J133" s="23">
        <v>74.2</v>
      </c>
      <c r="K133" s="23">
        <f t="shared" si="22"/>
        <v>60.300000000000011</v>
      </c>
      <c r="L133" s="23">
        <v>546</v>
      </c>
      <c r="M133" s="9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</row>
    <row r="134" spans="1:44" x14ac:dyDescent="0.25">
      <c r="A134" s="6">
        <f>A112+1</f>
        <v>2018</v>
      </c>
      <c r="B134" s="1">
        <v>11</v>
      </c>
      <c r="C134" s="22" t="s">
        <v>31</v>
      </c>
      <c r="D134" s="23">
        <v>86.7</v>
      </c>
      <c r="E134" s="23">
        <v>80.400000000000006</v>
      </c>
      <c r="F134" s="23">
        <v>44.7</v>
      </c>
      <c r="G134" s="23">
        <v>2.8</v>
      </c>
      <c r="H134" s="23">
        <v>127.9</v>
      </c>
      <c r="I134" s="23">
        <v>21.4</v>
      </c>
      <c r="J134" s="23">
        <v>68.900000000000006</v>
      </c>
      <c r="K134" s="23">
        <f t="shared" si="22"/>
        <v>64.199999999999989</v>
      </c>
      <c r="L134" s="23">
        <v>496.99999999999994</v>
      </c>
      <c r="M134" s="9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</row>
    <row r="135" spans="1:44" x14ac:dyDescent="0.25">
      <c r="A135" s="6">
        <f>A113+1</f>
        <v>2018</v>
      </c>
      <c r="B135" s="1">
        <v>12</v>
      </c>
      <c r="C135" s="24" t="s">
        <v>32</v>
      </c>
      <c r="D135" s="25">
        <v>79.3</v>
      </c>
      <c r="E135" s="25">
        <v>73.5</v>
      </c>
      <c r="F135" s="25">
        <v>36</v>
      </c>
      <c r="G135" s="25">
        <v>1.8</v>
      </c>
      <c r="H135" s="25">
        <v>107.6</v>
      </c>
      <c r="I135" s="25">
        <v>24.8</v>
      </c>
      <c r="J135" s="25">
        <v>51.2</v>
      </c>
      <c r="K135" s="25">
        <f t="shared" si="22"/>
        <v>58.399999999999977</v>
      </c>
      <c r="L135" s="25">
        <v>432.6</v>
      </c>
      <c r="M135" s="9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</row>
    <row r="136" spans="1:44" x14ac:dyDescent="0.25">
      <c r="A136" s="6"/>
      <c r="C136" s="22"/>
      <c r="D136" s="23"/>
      <c r="E136" s="23"/>
      <c r="F136" s="23"/>
      <c r="G136" s="23"/>
      <c r="H136" s="23"/>
      <c r="I136" s="23"/>
      <c r="J136" s="23"/>
      <c r="K136" s="23"/>
      <c r="L136" s="23"/>
      <c r="M136" s="9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</row>
    <row r="137" spans="1:44" x14ac:dyDescent="0.25">
      <c r="A137" s="6" t="s">
        <v>21</v>
      </c>
      <c r="C137" s="20">
        <f>+C123+1</f>
        <v>2019</v>
      </c>
      <c r="D137" s="21">
        <f>SUM(D138:D149)</f>
        <v>1037.7</v>
      </c>
      <c r="E137" s="21">
        <f t="shared" ref="E137:K137" si="23">SUM(E138:E149)</f>
        <v>1067.3000000000002</v>
      </c>
      <c r="F137" s="21">
        <f t="shared" si="23"/>
        <v>530.5</v>
      </c>
      <c r="G137" s="21">
        <f t="shared" si="23"/>
        <v>32.099999999999994</v>
      </c>
      <c r="H137" s="21">
        <f t="shared" si="23"/>
        <v>1628.0000000000002</v>
      </c>
      <c r="I137" s="21">
        <f t="shared" si="23"/>
        <v>279.7</v>
      </c>
      <c r="J137" s="21">
        <f t="shared" si="23"/>
        <v>885.40000000000009</v>
      </c>
      <c r="K137" s="21">
        <f t="shared" si="23"/>
        <v>788.8</v>
      </c>
      <c r="L137" s="21">
        <f>SUM(L138:L149)</f>
        <v>6249.4999999999991</v>
      </c>
      <c r="M137" s="11"/>
      <c r="N137" s="45"/>
      <c r="O137" s="45"/>
      <c r="R137" s="45"/>
      <c r="V137" s="4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</row>
    <row r="138" spans="1:44" ht="18" customHeight="1" x14ac:dyDescent="0.25">
      <c r="A138" s="6" t="e">
        <f>A123+1</f>
        <v>#VALUE!</v>
      </c>
      <c r="B138" s="1">
        <v>1</v>
      </c>
      <c r="C138" s="22" t="s">
        <v>33</v>
      </c>
      <c r="D138" s="28">
        <v>62.8</v>
      </c>
      <c r="E138" s="28">
        <v>82.2</v>
      </c>
      <c r="F138" s="28">
        <v>37.700000000000003</v>
      </c>
      <c r="G138" s="28">
        <v>2.2000000000000002</v>
      </c>
      <c r="H138" s="28">
        <v>106.8</v>
      </c>
      <c r="I138" s="28">
        <v>19.899999999999999</v>
      </c>
      <c r="J138" s="28">
        <v>58.2</v>
      </c>
      <c r="K138" s="23">
        <f t="shared" ref="K138:K149" si="24">L138-SUM(D138:J138)</f>
        <v>56.899999999999977</v>
      </c>
      <c r="L138" s="23">
        <v>426.69999999999993</v>
      </c>
      <c r="M138" s="9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</row>
    <row r="139" spans="1:44" x14ac:dyDescent="0.25">
      <c r="A139" s="6" t="e">
        <f>A124+1</f>
        <v>#VALUE!</v>
      </c>
      <c r="B139" s="1">
        <v>2</v>
      </c>
      <c r="C139" s="22" t="s">
        <v>34</v>
      </c>
      <c r="D139" s="28">
        <v>85.2</v>
      </c>
      <c r="E139" s="28">
        <v>82.1</v>
      </c>
      <c r="F139" s="28">
        <v>37.1</v>
      </c>
      <c r="G139" s="28">
        <v>1.7</v>
      </c>
      <c r="H139" s="28">
        <v>123.8</v>
      </c>
      <c r="I139" s="28">
        <v>25.6</v>
      </c>
      <c r="J139" s="28">
        <v>70.400000000000006</v>
      </c>
      <c r="K139" s="23">
        <f t="shared" si="24"/>
        <v>58.800000000000011</v>
      </c>
      <c r="L139" s="23">
        <v>484.7</v>
      </c>
      <c r="M139" s="9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</row>
    <row r="140" spans="1:44" x14ac:dyDescent="0.25">
      <c r="A140" s="6" t="e">
        <f>A125+1</f>
        <v>#VALUE!</v>
      </c>
      <c r="B140" s="1">
        <v>3</v>
      </c>
      <c r="C140" s="22" t="s">
        <v>23</v>
      </c>
      <c r="D140" s="28">
        <v>95.4</v>
      </c>
      <c r="E140" s="28">
        <v>92.9</v>
      </c>
      <c r="F140" s="28">
        <v>41.1</v>
      </c>
      <c r="G140" s="28">
        <v>2.6</v>
      </c>
      <c r="H140" s="28">
        <v>132</v>
      </c>
      <c r="I140" s="28">
        <v>27.3</v>
      </c>
      <c r="J140" s="28">
        <v>77.8</v>
      </c>
      <c r="K140" s="23">
        <f t="shared" si="24"/>
        <v>77.899999999999977</v>
      </c>
      <c r="L140" s="23">
        <v>547</v>
      </c>
      <c r="M140" s="9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</row>
    <row r="141" spans="1:44" x14ac:dyDescent="0.25">
      <c r="A141" s="6" t="e">
        <f>A126+1</f>
        <v>#VALUE!</v>
      </c>
      <c r="B141" s="1">
        <v>4</v>
      </c>
      <c r="C141" s="22" t="s">
        <v>24</v>
      </c>
      <c r="D141" s="28">
        <v>90.5</v>
      </c>
      <c r="E141" s="28">
        <v>82.7</v>
      </c>
      <c r="F141" s="28">
        <v>38.299999999999997</v>
      </c>
      <c r="G141" s="28">
        <v>2.4</v>
      </c>
      <c r="H141" s="28">
        <v>121</v>
      </c>
      <c r="I141" s="28">
        <v>19.3</v>
      </c>
      <c r="J141" s="28">
        <v>73.2</v>
      </c>
      <c r="K141" s="23">
        <f t="shared" si="24"/>
        <v>68.900000000000034</v>
      </c>
      <c r="L141" s="23">
        <v>496.3</v>
      </c>
      <c r="M141" s="9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</row>
    <row r="142" spans="1:44" x14ac:dyDescent="0.25">
      <c r="A142" s="6">
        <f>A127+1</f>
        <v>2019</v>
      </c>
      <c r="B142" s="1">
        <v>5</v>
      </c>
      <c r="C142" s="22" t="s">
        <v>25</v>
      </c>
      <c r="D142" s="28">
        <v>101.7</v>
      </c>
      <c r="E142" s="28">
        <v>95.9</v>
      </c>
      <c r="F142" s="28">
        <v>40.200000000000003</v>
      </c>
      <c r="G142" s="28">
        <v>3.1</v>
      </c>
      <c r="H142" s="28">
        <v>154.4</v>
      </c>
      <c r="I142" s="28">
        <v>27.4</v>
      </c>
      <c r="J142" s="28">
        <v>84.8</v>
      </c>
      <c r="K142" s="23">
        <f t="shared" si="24"/>
        <v>75.899999999999864</v>
      </c>
      <c r="L142" s="23">
        <v>583.39999999999986</v>
      </c>
      <c r="M142" s="9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</row>
    <row r="143" spans="1:44" x14ac:dyDescent="0.25">
      <c r="A143" s="6" t="e">
        <f>A125+1</f>
        <v>#VALUE!</v>
      </c>
      <c r="B143" s="1">
        <v>6</v>
      </c>
      <c r="C143" s="22" t="s">
        <v>26</v>
      </c>
      <c r="D143" s="28">
        <v>91.7</v>
      </c>
      <c r="E143" s="28">
        <v>92.1</v>
      </c>
      <c r="F143" s="28">
        <v>38.200000000000003</v>
      </c>
      <c r="G143" s="28">
        <v>2</v>
      </c>
      <c r="H143" s="28">
        <v>133.19999999999999</v>
      </c>
      <c r="I143" s="28">
        <v>20.399999999999999</v>
      </c>
      <c r="J143" s="28">
        <v>71.5</v>
      </c>
      <c r="K143" s="23">
        <f t="shared" si="24"/>
        <v>62.700000000000045</v>
      </c>
      <c r="L143" s="23">
        <v>511.8</v>
      </c>
      <c r="M143" s="9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</row>
    <row r="144" spans="1:44" x14ac:dyDescent="0.25">
      <c r="A144" s="6" t="e">
        <f>A126+1</f>
        <v>#VALUE!</v>
      </c>
      <c r="B144" s="1">
        <v>7</v>
      </c>
      <c r="C144" s="22" t="s">
        <v>27</v>
      </c>
      <c r="D144" s="28">
        <v>105.2</v>
      </c>
      <c r="E144" s="28">
        <v>87.5</v>
      </c>
      <c r="F144" s="28">
        <v>42.3</v>
      </c>
      <c r="G144" s="28">
        <v>3.4</v>
      </c>
      <c r="H144" s="28">
        <v>144.1</v>
      </c>
      <c r="I144" s="28">
        <v>26</v>
      </c>
      <c r="J144" s="28">
        <v>83.3</v>
      </c>
      <c r="K144" s="23">
        <f t="shared" si="24"/>
        <v>74.199999999999989</v>
      </c>
      <c r="L144" s="23">
        <v>566</v>
      </c>
      <c r="M144" s="9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</row>
    <row r="145" spans="1:44" x14ac:dyDescent="0.25">
      <c r="A145" s="6">
        <f>A127+1</f>
        <v>2019</v>
      </c>
      <c r="B145" s="1">
        <v>8</v>
      </c>
      <c r="C145" s="22" t="s">
        <v>28</v>
      </c>
      <c r="D145" s="28">
        <v>83.2</v>
      </c>
      <c r="E145" s="28">
        <v>90.4</v>
      </c>
      <c r="F145" s="28">
        <v>52</v>
      </c>
      <c r="G145" s="28">
        <v>2.2999999999999998</v>
      </c>
      <c r="H145" s="28">
        <v>142.6</v>
      </c>
      <c r="I145" s="28">
        <v>23.4</v>
      </c>
      <c r="J145" s="28">
        <v>80.599999999999994</v>
      </c>
      <c r="K145" s="23">
        <f t="shared" si="24"/>
        <v>70.200000000000045</v>
      </c>
      <c r="L145" s="23">
        <v>544.70000000000005</v>
      </c>
      <c r="M145" s="9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</row>
    <row r="146" spans="1:44" x14ac:dyDescent="0.25">
      <c r="A146" s="6" t="e">
        <f>A124+1</f>
        <v>#VALUE!</v>
      </c>
      <c r="B146" s="1">
        <v>9</v>
      </c>
      <c r="C146" s="22" t="s">
        <v>29</v>
      </c>
      <c r="D146" s="28">
        <v>84.1</v>
      </c>
      <c r="E146" s="28">
        <v>81.7</v>
      </c>
      <c r="F146" s="28">
        <v>49.1</v>
      </c>
      <c r="G146" s="28">
        <v>2.9</v>
      </c>
      <c r="H146" s="28">
        <v>134.19999999999999</v>
      </c>
      <c r="I146" s="28">
        <v>22.1</v>
      </c>
      <c r="J146" s="28">
        <v>76</v>
      </c>
      <c r="K146" s="29">
        <f t="shared" si="24"/>
        <v>62.899999999999977</v>
      </c>
      <c r="L146" s="23">
        <v>513</v>
      </c>
      <c r="M146" s="9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</row>
    <row r="147" spans="1:44" x14ac:dyDescent="0.25">
      <c r="A147" s="6" t="e">
        <f>A125+1</f>
        <v>#VALUE!</v>
      </c>
      <c r="B147" s="1">
        <v>10</v>
      </c>
      <c r="C147" s="22" t="s">
        <v>30</v>
      </c>
      <c r="D147" s="28">
        <v>88.9</v>
      </c>
      <c r="E147" s="28">
        <v>88.6</v>
      </c>
      <c r="F147" s="28">
        <v>63.8</v>
      </c>
      <c r="G147" s="28">
        <v>4.0999999999999996</v>
      </c>
      <c r="H147" s="28">
        <v>166.5</v>
      </c>
      <c r="I147" s="28">
        <v>26.6</v>
      </c>
      <c r="J147" s="28">
        <v>81.099999999999994</v>
      </c>
      <c r="K147" s="29">
        <f t="shared" si="24"/>
        <v>64.699999999999932</v>
      </c>
      <c r="L147" s="23">
        <v>584.29999999999995</v>
      </c>
      <c r="M147" s="9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</row>
    <row r="148" spans="1:44" x14ac:dyDescent="0.25">
      <c r="A148" s="6" t="e">
        <f>A126+1</f>
        <v>#VALUE!</v>
      </c>
      <c r="B148" s="1">
        <v>11</v>
      </c>
      <c r="C148" s="22" t="s">
        <v>31</v>
      </c>
      <c r="D148" s="28">
        <v>82.5</v>
      </c>
      <c r="E148" s="28">
        <v>99.9</v>
      </c>
      <c r="F148" s="28">
        <v>55.2</v>
      </c>
      <c r="G148" s="28">
        <v>2.7</v>
      </c>
      <c r="H148" s="28">
        <v>143.19999999999999</v>
      </c>
      <c r="I148" s="28">
        <v>22.2</v>
      </c>
      <c r="J148" s="28">
        <v>74.900000000000006</v>
      </c>
      <c r="K148" s="23">
        <f t="shared" si="24"/>
        <v>63.100000000000023</v>
      </c>
      <c r="L148" s="23">
        <v>543.70000000000005</v>
      </c>
      <c r="M148" s="9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</row>
    <row r="149" spans="1:44" x14ac:dyDescent="0.25">
      <c r="A149" s="6">
        <f>A127+1</f>
        <v>2019</v>
      </c>
      <c r="B149" s="1">
        <v>12</v>
      </c>
      <c r="C149" s="24" t="s">
        <v>32</v>
      </c>
      <c r="D149" s="28">
        <v>66.5</v>
      </c>
      <c r="E149" s="28">
        <v>91.3</v>
      </c>
      <c r="F149" s="28">
        <v>35.5</v>
      </c>
      <c r="G149" s="28">
        <v>2.7</v>
      </c>
      <c r="H149" s="28">
        <v>126.2</v>
      </c>
      <c r="I149" s="28">
        <v>19.5</v>
      </c>
      <c r="J149" s="28">
        <v>53.6</v>
      </c>
      <c r="K149" s="25">
        <f t="shared" si="24"/>
        <v>52.599999999999966</v>
      </c>
      <c r="L149" s="25">
        <v>447.9</v>
      </c>
      <c r="M149" s="9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</row>
    <row r="150" spans="1:44" x14ac:dyDescent="0.25">
      <c r="A150" s="6"/>
      <c r="C150" s="30"/>
      <c r="D150" s="31"/>
      <c r="E150" s="31"/>
      <c r="F150" s="31"/>
      <c r="G150" s="31"/>
      <c r="H150" s="31"/>
      <c r="I150" s="31"/>
      <c r="J150" s="31"/>
      <c r="K150" s="27"/>
      <c r="L150" s="27"/>
      <c r="M150" s="9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</row>
    <row r="151" spans="1:44" x14ac:dyDescent="0.25">
      <c r="A151" s="6"/>
      <c r="C151" s="32">
        <v>2020</v>
      </c>
      <c r="D151" s="21">
        <f>SUM(D152:D163)</f>
        <v>689.4</v>
      </c>
      <c r="E151" s="21">
        <f t="shared" ref="E151:K151" si="25">SUM(E152:E163)</f>
        <v>1105.4000000000001</v>
      </c>
      <c r="F151" s="21">
        <f t="shared" si="25"/>
        <v>429.2</v>
      </c>
      <c r="G151" s="21">
        <f t="shared" si="25"/>
        <v>77.5</v>
      </c>
      <c r="H151" s="21">
        <f t="shared" si="25"/>
        <v>1732.8999999999999</v>
      </c>
      <c r="I151" s="21">
        <f t="shared" si="25"/>
        <v>202.19999999999996</v>
      </c>
      <c r="J151" s="21">
        <f t="shared" si="25"/>
        <v>897.2</v>
      </c>
      <c r="K151" s="21">
        <f t="shared" si="25"/>
        <v>760.7</v>
      </c>
      <c r="L151" s="21">
        <f>SUM(L152:L163)</f>
        <v>5894.5000000000009</v>
      </c>
      <c r="M151" s="9"/>
      <c r="O151" s="45"/>
      <c r="R151" s="45"/>
      <c r="V151" s="4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</row>
    <row r="152" spans="1:44" x14ac:dyDescent="0.25">
      <c r="A152" s="6"/>
      <c r="C152" s="33" t="s">
        <v>33</v>
      </c>
      <c r="D152" s="28">
        <v>58.9</v>
      </c>
      <c r="E152" s="28">
        <v>90.6</v>
      </c>
      <c r="F152" s="28">
        <v>37</v>
      </c>
      <c r="G152" s="28">
        <v>3.9</v>
      </c>
      <c r="H152" s="28">
        <v>126.9</v>
      </c>
      <c r="I152" s="28">
        <v>17.5</v>
      </c>
      <c r="J152" s="28">
        <v>56.2</v>
      </c>
      <c r="K152" s="23">
        <f t="shared" ref="K152:K163" si="26">L152-SUM(D152:J152)</f>
        <v>57.600000000000023</v>
      </c>
      <c r="L152" s="23">
        <v>448.6</v>
      </c>
      <c r="M152" s="9"/>
      <c r="N152" s="15"/>
      <c r="O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</row>
    <row r="153" spans="1:44" x14ac:dyDescent="0.25">
      <c r="A153" s="6"/>
      <c r="C153" s="33" t="s">
        <v>34</v>
      </c>
      <c r="D153" s="28">
        <v>75.900000000000006</v>
      </c>
      <c r="E153" s="28">
        <v>99.1</v>
      </c>
      <c r="F153" s="28">
        <v>43</v>
      </c>
      <c r="G153" s="28">
        <v>5.3</v>
      </c>
      <c r="H153" s="28">
        <v>151</v>
      </c>
      <c r="I153" s="28">
        <v>23.3</v>
      </c>
      <c r="J153" s="28">
        <v>74.7</v>
      </c>
      <c r="K153" s="23">
        <f t="shared" si="26"/>
        <v>68.199999999999989</v>
      </c>
      <c r="L153" s="23">
        <v>540.5</v>
      </c>
      <c r="M153" s="9"/>
      <c r="N153" s="15"/>
      <c r="O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</row>
    <row r="154" spans="1:44" x14ac:dyDescent="0.25">
      <c r="A154" s="6"/>
      <c r="C154" s="33" t="s">
        <v>23</v>
      </c>
      <c r="D154" s="28">
        <v>61.6</v>
      </c>
      <c r="E154" s="28">
        <v>79</v>
      </c>
      <c r="F154" s="28">
        <v>38</v>
      </c>
      <c r="G154" s="28">
        <v>7.6</v>
      </c>
      <c r="H154" s="28">
        <v>146.1</v>
      </c>
      <c r="I154" s="28">
        <v>19.5</v>
      </c>
      <c r="J154" s="28">
        <v>62.2</v>
      </c>
      <c r="K154" s="23">
        <f t="shared" si="26"/>
        <v>63.599999999999966</v>
      </c>
      <c r="L154" s="23">
        <v>477.59999999999991</v>
      </c>
      <c r="M154" s="9"/>
      <c r="N154" s="15"/>
      <c r="O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</row>
    <row r="155" spans="1:44" x14ac:dyDescent="0.25">
      <c r="A155" s="6"/>
      <c r="C155" s="33" t="s">
        <v>24</v>
      </c>
      <c r="D155" s="28">
        <v>8.6999999999999993</v>
      </c>
      <c r="E155" s="28">
        <v>66</v>
      </c>
      <c r="F155" s="28">
        <v>6.6</v>
      </c>
      <c r="G155" s="28">
        <v>6.8</v>
      </c>
      <c r="H155" s="28">
        <v>134.19999999999999</v>
      </c>
      <c r="I155" s="28">
        <v>0.6</v>
      </c>
      <c r="J155" s="28">
        <v>28.5</v>
      </c>
      <c r="K155" s="23">
        <f t="shared" si="26"/>
        <v>31.699999999999989</v>
      </c>
      <c r="L155" s="23">
        <v>283.09999999999997</v>
      </c>
      <c r="M155" s="9"/>
      <c r="N155" s="15"/>
      <c r="O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</row>
    <row r="156" spans="1:44" x14ac:dyDescent="0.25">
      <c r="A156" s="6"/>
      <c r="C156" s="33" t="s">
        <v>25</v>
      </c>
      <c r="D156" s="28">
        <v>20.8</v>
      </c>
      <c r="E156" s="28">
        <v>93.8</v>
      </c>
      <c r="F156" s="28">
        <v>10.8</v>
      </c>
      <c r="G156" s="28">
        <v>7.6</v>
      </c>
      <c r="H156" s="28">
        <v>143.5</v>
      </c>
      <c r="I156" s="28">
        <v>10.9</v>
      </c>
      <c r="J156" s="28">
        <v>50.1</v>
      </c>
      <c r="K156" s="23">
        <f t="shared" si="26"/>
        <v>51.800000000000011</v>
      </c>
      <c r="L156" s="23">
        <v>389.3</v>
      </c>
      <c r="M156" s="9"/>
      <c r="N156" s="15"/>
      <c r="O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</row>
    <row r="157" spans="1:44" x14ac:dyDescent="0.25">
      <c r="A157" s="6"/>
      <c r="C157" s="33" t="s">
        <v>26</v>
      </c>
      <c r="D157" s="28">
        <v>44.5</v>
      </c>
      <c r="E157" s="28">
        <v>91.4</v>
      </c>
      <c r="F157" s="28">
        <v>18.399999999999999</v>
      </c>
      <c r="G157" s="28">
        <v>6.8</v>
      </c>
      <c r="H157" s="28">
        <v>146.19999999999999</v>
      </c>
      <c r="I157" s="28">
        <v>18.899999999999999</v>
      </c>
      <c r="J157" s="28">
        <v>73.7</v>
      </c>
      <c r="K157" s="23">
        <f t="shared" si="26"/>
        <v>70.399999999999977</v>
      </c>
      <c r="L157" s="23">
        <v>470.29999999999995</v>
      </c>
      <c r="M157" s="9"/>
      <c r="N157" s="15"/>
      <c r="O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</row>
    <row r="158" spans="1:44" x14ac:dyDescent="0.25">
      <c r="A158" s="6"/>
      <c r="C158" s="33" t="s">
        <v>27</v>
      </c>
      <c r="D158" s="28">
        <v>66.400000000000006</v>
      </c>
      <c r="E158" s="28">
        <v>96.7</v>
      </c>
      <c r="F158" s="28">
        <v>42.4</v>
      </c>
      <c r="G158" s="28">
        <v>7.8</v>
      </c>
      <c r="H158" s="28">
        <v>157.80000000000001</v>
      </c>
      <c r="I158" s="28">
        <v>18.7</v>
      </c>
      <c r="J158" s="28">
        <v>87.2</v>
      </c>
      <c r="K158" s="23">
        <f t="shared" si="26"/>
        <v>77.299999999999955</v>
      </c>
      <c r="L158" s="23">
        <v>554.29999999999995</v>
      </c>
      <c r="M158" s="9"/>
      <c r="N158" s="15"/>
      <c r="O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</row>
    <row r="159" spans="1:44" x14ac:dyDescent="0.25">
      <c r="A159" s="6"/>
      <c r="C159" s="33" t="s">
        <v>28</v>
      </c>
      <c r="D159" s="28">
        <v>70.2</v>
      </c>
      <c r="E159" s="28">
        <v>91.7</v>
      </c>
      <c r="F159" s="28">
        <v>38.299999999999997</v>
      </c>
      <c r="G159" s="28">
        <v>5.0999999999999996</v>
      </c>
      <c r="H159" s="28">
        <v>148.19999999999999</v>
      </c>
      <c r="I159" s="28">
        <v>18.899999999999999</v>
      </c>
      <c r="J159" s="28">
        <v>84.6</v>
      </c>
      <c r="K159" s="23">
        <f t="shared" si="26"/>
        <v>68.899999999999977</v>
      </c>
      <c r="L159" s="23">
        <v>525.9</v>
      </c>
      <c r="M159" s="9"/>
      <c r="N159" s="15"/>
      <c r="O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</row>
    <row r="160" spans="1:44" x14ac:dyDescent="0.25">
      <c r="A160" s="6"/>
      <c r="C160" s="33" t="s">
        <v>29</v>
      </c>
      <c r="D160" s="28">
        <v>78.8</v>
      </c>
      <c r="E160" s="28">
        <v>102</v>
      </c>
      <c r="F160" s="28">
        <v>40.799999999999997</v>
      </c>
      <c r="G160" s="28">
        <v>8.1999999999999993</v>
      </c>
      <c r="H160" s="28">
        <v>139.6</v>
      </c>
      <c r="I160" s="28">
        <v>20.5</v>
      </c>
      <c r="J160" s="28">
        <v>93.8</v>
      </c>
      <c r="K160" s="23">
        <f t="shared" si="26"/>
        <v>70.500000000000057</v>
      </c>
      <c r="L160" s="23">
        <v>554.20000000000005</v>
      </c>
      <c r="M160" s="9"/>
      <c r="N160" s="15"/>
      <c r="O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</row>
    <row r="161" spans="1:44" x14ac:dyDescent="0.25">
      <c r="A161" s="6"/>
      <c r="C161" s="33" t="s">
        <v>30</v>
      </c>
      <c r="D161" s="28">
        <v>69.7</v>
      </c>
      <c r="E161" s="28">
        <v>105.5</v>
      </c>
      <c r="F161" s="28">
        <v>61.2</v>
      </c>
      <c r="G161" s="28">
        <v>6.2</v>
      </c>
      <c r="H161" s="28">
        <v>160.1</v>
      </c>
      <c r="I161" s="28">
        <v>20.100000000000001</v>
      </c>
      <c r="J161" s="28">
        <v>101.7</v>
      </c>
      <c r="K161" s="23">
        <f t="shared" si="26"/>
        <v>67.400000000000091</v>
      </c>
      <c r="L161" s="23">
        <v>591.90000000000009</v>
      </c>
      <c r="M161" s="9"/>
      <c r="N161" s="15"/>
      <c r="O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</row>
    <row r="162" spans="1:44" x14ac:dyDescent="0.25">
      <c r="A162" s="6"/>
      <c r="C162" s="33" t="s">
        <v>31</v>
      </c>
      <c r="D162" s="28">
        <v>69.8</v>
      </c>
      <c r="E162" s="28">
        <v>89.3</v>
      </c>
      <c r="F162" s="28">
        <v>48.8</v>
      </c>
      <c r="G162" s="28">
        <v>3.9</v>
      </c>
      <c r="H162" s="28">
        <v>143.80000000000001</v>
      </c>
      <c r="I162" s="28">
        <v>19.600000000000001</v>
      </c>
      <c r="J162" s="28">
        <v>99.3</v>
      </c>
      <c r="K162" s="23">
        <f t="shared" si="26"/>
        <v>64.800000000000011</v>
      </c>
      <c r="L162" s="23">
        <v>539.30000000000007</v>
      </c>
      <c r="M162" s="9"/>
      <c r="N162" s="15"/>
      <c r="O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</row>
    <row r="163" spans="1:44" x14ac:dyDescent="0.25">
      <c r="A163" s="6"/>
      <c r="C163" s="33" t="s">
        <v>32</v>
      </c>
      <c r="D163" s="34">
        <v>64.099999999999994</v>
      </c>
      <c r="E163" s="34">
        <v>100.3</v>
      </c>
      <c r="F163" s="34">
        <v>43.9</v>
      </c>
      <c r="G163" s="34">
        <v>8.3000000000000007</v>
      </c>
      <c r="H163" s="34">
        <v>135.5</v>
      </c>
      <c r="I163" s="34">
        <v>13.7</v>
      </c>
      <c r="J163" s="34">
        <v>85.2</v>
      </c>
      <c r="K163" s="25">
        <f t="shared" si="26"/>
        <v>68.5</v>
      </c>
      <c r="L163" s="25">
        <v>519.5</v>
      </c>
      <c r="M163" s="9"/>
      <c r="N163" s="15"/>
      <c r="O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</row>
    <row r="164" spans="1:44" x14ac:dyDescent="0.25">
      <c r="A164" s="6"/>
      <c r="C164" s="35"/>
      <c r="D164" s="31"/>
      <c r="E164" s="31"/>
      <c r="F164" s="31"/>
      <c r="G164" s="31"/>
      <c r="H164" s="31"/>
      <c r="I164" s="31"/>
      <c r="J164" s="31"/>
      <c r="K164" s="27"/>
      <c r="L164" s="27"/>
      <c r="M164" s="9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</row>
    <row r="165" spans="1:44" x14ac:dyDescent="0.25">
      <c r="A165" s="6"/>
      <c r="C165" s="32">
        <v>2021</v>
      </c>
      <c r="D165" s="21">
        <f t="shared" ref="D165:K165" si="27">SUM(D166:D177)</f>
        <v>892.7</v>
      </c>
      <c r="E165" s="21">
        <f t="shared" si="27"/>
        <v>1153.4000000000001</v>
      </c>
      <c r="F165" s="21">
        <f t="shared" si="27"/>
        <v>762.80000000000007</v>
      </c>
      <c r="G165" s="21">
        <f t="shared" si="27"/>
        <v>51</v>
      </c>
      <c r="H165" s="21">
        <f t="shared" si="27"/>
        <v>1878.2999999999995</v>
      </c>
      <c r="I165" s="21">
        <f t="shared" si="27"/>
        <v>201.39999999999998</v>
      </c>
      <c r="J165" s="21">
        <f t="shared" si="27"/>
        <v>1198.5</v>
      </c>
      <c r="K165" s="21">
        <f t="shared" si="27"/>
        <v>1041.5</v>
      </c>
      <c r="L165" s="21">
        <f>SUM(L166:L177)</f>
        <v>7179.6</v>
      </c>
      <c r="M165" s="9"/>
      <c r="N165" s="15"/>
      <c r="O165" s="15"/>
      <c r="P165" s="15"/>
      <c r="Q165" s="15"/>
      <c r="R165" s="15"/>
      <c r="S165" s="15"/>
      <c r="T165" s="15"/>
      <c r="U165" s="15"/>
      <c r="V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</row>
    <row r="166" spans="1:44" x14ac:dyDescent="0.25">
      <c r="A166" s="6"/>
      <c r="C166" s="33" t="s">
        <v>33</v>
      </c>
      <c r="D166" s="23">
        <v>54.1</v>
      </c>
      <c r="E166" s="23">
        <v>83.6</v>
      </c>
      <c r="F166" s="23">
        <v>44</v>
      </c>
      <c r="G166" s="23">
        <v>2.6</v>
      </c>
      <c r="H166" s="23">
        <v>110.5</v>
      </c>
      <c r="I166" s="23">
        <v>11.9</v>
      </c>
      <c r="J166" s="23">
        <v>78</v>
      </c>
      <c r="K166" s="23">
        <f t="shared" ref="K166:K177" si="28">L166-SUM(D166:J166)</f>
        <v>57.300000000000011</v>
      </c>
      <c r="L166" s="23">
        <v>441.99999999999994</v>
      </c>
      <c r="M166" s="9"/>
      <c r="N166" s="15"/>
      <c r="O166" s="15"/>
      <c r="P166" s="15"/>
      <c r="Q166" s="15"/>
      <c r="R166" s="15"/>
      <c r="S166" s="15"/>
      <c r="T166" s="15"/>
      <c r="U166" s="15"/>
      <c r="V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</row>
    <row r="167" spans="1:44" x14ac:dyDescent="0.25">
      <c r="A167" s="6"/>
      <c r="C167" s="33" t="s">
        <v>34</v>
      </c>
      <c r="D167" s="23">
        <v>62.7</v>
      </c>
      <c r="E167" s="23">
        <v>95.5</v>
      </c>
      <c r="F167" s="23">
        <v>50.5</v>
      </c>
      <c r="G167" s="23">
        <v>4.4000000000000004</v>
      </c>
      <c r="H167" s="23">
        <v>143.9</v>
      </c>
      <c r="I167" s="23">
        <v>14.8</v>
      </c>
      <c r="J167" s="23">
        <v>95</v>
      </c>
      <c r="K167" s="23">
        <f t="shared" si="28"/>
        <v>69.60000000000008</v>
      </c>
      <c r="L167" s="23">
        <v>536.40000000000009</v>
      </c>
      <c r="M167" s="9"/>
      <c r="N167" s="15"/>
      <c r="O167" s="15"/>
      <c r="P167" s="15"/>
      <c r="Q167" s="15"/>
      <c r="R167" s="15"/>
      <c r="S167" s="15"/>
      <c r="T167" s="15"/>
      <c r="U167" s="15"/>
      <c r="V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</row>
    <row r="168" spans="1:44" x14ac:dyDescent="0.25">
      <c r="A168" s="6"/>
      <c r="C168" s="33" t="s">
        <v>23</v>
      </c>
      <c r="D168" s="23">
        <v>78.8</v>
      </c>
      <c r="E168" s="23">
        <v>111.9</v>
      </c>
      <c r="F168" s="23">
        <v>68.5</v>
      </c>
      <c r="G168" s="23">
        <v>3.4</v>
      </c>
      <c r="H168" s="23">
        <v>175.6</v>
      </c>
      <c r="I168" s="23">
        <v>20</v>
      </c>
      <c r="J168" s="23">
        <v>122.6</v>
      </c>
      <c r="K168" s="23">
        <f t="shared" si="28"/>
        <v>87.100000000000023</v>
      </c>
      <c r="L168" s="23">
        <v>667.9</v>
      </c>
      <c r="M168" s="9"/>
      <c r="N168" s="15"/>
      <c r="O168" s="15"/>
      <c r="P168" s="15"/>
      <c r="Q168" s="15"/>
      <c r="R168" s="15"/>
      <c r="S168" s="15"/>
      <c r="T168" s="15"/>
      <c r="U168" s="15"/>
      <c r="V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</row>
    <row r="169" spans="1:44" x14ac:dyDescent="0.25">
      <c r="A169" s="6"/>
      <c r="C169" s="14" t="s">
        <v>24</v>
      </c>
      <c r="D169" s="23">
        <v>69.599999999999994</v>
      </c>
      <c r="E169" s="23">
        <v>92</v>
      </c>
      <c r="F169" s="23">
        <v>64.3</v>
      </c>
      <c r="G169" s="23">
        <v>4.7</v>
      </c>
      <c r="H169" s="23">
        <v>146.80000000000001</v>
      </c>
      <c r="I169" s="23">
        <v>20.3</v>
      </c>
      <c r="J169" s="23">
        <v>93.6</v>
      </c>
      <c r="K169" s="23">
        <f t="shared" si="28"/>
        <v>87.000000000000114</v>
      </c>
      <c r="L169" s="23">
        <v>578.30000000000007</v>
      </c>
      <c r="M169" s="9"/>
      <c r="N169" s="15"/>
      <c r="O169" s="15"/>
      <c r="P169" s="15"/>
      <c r="Q169" s="15"/>
      <c r="R169" s="15"/>
      <c r="S169" s="15"/>
      <c r="T169" s="15"/>
      <c r="U169" s="15"/>
      <c r="V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</row>
    <row r="170" spans="1:44" x14ac:dyDescent="0.25">
      <c r="A170" s="6"/>
      <c r="C170" s="14" t="s">
        <v>25</v>
      </c>
      <c r="D170" s="23">
        <v>79.099999999999994</v>
      </c>
      <c r="E170" s="23">
        <v>92.4</v>
      </c>
      <c r="F170" s="23">
        <v>63.4</v>
      </c>
      <c r="G170" s="23">
        <v>4.0999999999999996</v>
      </c>
      <c r="H170" s="23">
        <v>155.9</v>
      </c>
      <c r="I170" s="23">
        <v>15</v>
      </c>
      <c r="J170" s="23">
        <v>106.2</v>
      </c>
      <c r="K170" s="23">
        <f t="shared" si="28"/>
        <v>90.700000000000045</v>
      </c>
      <c r="L170" s="23">
        <v>606.80000000000007</v>
      </c>
      <c r="M170" s="9"/>
      <c r="N170" s="15"/>
      <c r="O170" s="15"/>
      <c r="P170" s="15"/>
      <c r="Q170" s="15"/>
      <c r="R170" s="15"/>
      <c r="S170" s="15"/>
      <c r="T170" s="15"/>
      <c r="U170" s="15"/>
      <c r="V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</row>
    <row r="171" spans="1:44" x14ac:dyDescent="0.25">
      <c r="A171" s="6"/>
      <c r="C171" s="14" t="s">
        <v>26</v>
      </c>
      <c r="D171" s="23">
        <v>74.7</v>
      </c>
      <c r="E171" s="23">
        <v>97.2</v>
      </c>
      <c r="F171" s="23">
        <v>70</v>
      </c>
      <c r="G171" s="23">
        <v>4.8</v>
      </c>
      <c r="H171" s="23">
        <v>155.80000000000001</v>
      </c>
      <c r="I171" s="23">
        <v>15.6</v>
      </c>
      <c r="J171" s="23">
        <v>107.5</v>
      </c>
      <c r="K171" s="23">
        <f t="shared" si="28"/>
        <v>96.199999999999932</v>
      </c>
      <c r="L171" s="23">
        <v>621.79999999999995</v>
      </c>
      <c r="M171" s="9"/>
      <c r="N171" s="15"/>
      <c r="O171" s="15"/>
      <c r="P171" s="15"/>
      <c r="Q171" s="15"/>
      <c r="R171" s="15"/>
      <c r="S171" s="15"/>
      <c r="T171" s="15"/>
      <c r="U171" s="15"/>
      <c r="V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</row>
    <row r="172" spans="1:44" x14ac:dyDescent="0.25">
      <c r="A172" s="6"/>
      <c r="C172" s="14" t="s">
        <v>27</v>
      </c>
      <c r="D172" s="23">
        <v>74.8</v>
      </c>
      <c r="E172" s="23">
        <v>102.1</v>
      </c>
      <c r="F172" s="23">
        <v>63.5</v>
      </c>
      <c r="G172" s="23">
        <v>3.9</v>
      </c>
      <c r="H172" s="23">
        <v>165.3</v>
      </c>
      <c r="I172" s="23">
        <v>17.3</v>
      </c>
      <c r="J172" s="23">
        <v>111.8</v>
      </c>
      <c r="K172" s="23">
        <f t="shared" si="28"/>
        <v>87.599999999999909</v>
      </c>
      <c r="L172" s="23">
        <v>626.29999999999995</v>
      </c>
      <c r="M172" s="9"/>
      <c r="N172" s="15"/>
      <c r="O172" s="15"/>
      <c r="P172" s="15"/>
      <c r="Q172" s="15"/>
      <c r="R172" s="15"/>
      <c r="S172" s="15"/>
      <c r="T172" s="15"/>
      <c r="U172" s="15"/>
      <c r="V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</row>
    <row r="173" spans="1:44" x14ac:dyDescent="0.25">
      <c r="A173" s="6"/>
      <c r="C173" s="14" t="s">
        <v>28</v>
      </c>
      <c r="D173" s="23">
        <v>83.9</v>
      </c>
      <c r="E173" s="23">
        <v>94.4</v>
      </c>
      <c r="F173" s="23">
        <v>55.2</v>
      </c>
      <c r="G173" s="23">
        <v>3</v>
      </c>
      <c r="H173" s="23">
        <v>160.6</v>
      </c>
      <c r="I173" s="23">
        <v>17.899999999999999</v>
      </c>
      <c r="J173" s="23">
        <v>104.2</v>
      </c>
      <c r="K173" s="23">
        <f t="shared" si="28"/>
        <v>91.699999999999932</v>
      </c>
      <c r="L173" s="23">
        <v>610.9</v>
      </c>
      <c r="M173" s="9"/>
      <c r="N173" s="15"/>
      <c r="O173" s="15"/>
      <c r="P173" s="15"/>
      <c r="Q173" s="15"/>
      <c r="R173" s="15"/>
      <c r="S173" s="15"/>
      <c r="T173" s="15"/>
      <c r="U173" s="15"/>
      <c r="V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</row>
    <row r="174" spans="1:44" x14ac:dyDescent="0.25">
      <c r="A174" s="6"/>
      <c r="C174" s="14" t="s">
        <v>29</v>
      </c>
      <c r="D174" s="23">
        <v>82.1</v>
      </c>
      <c r="E174" s="23">
        <v>97.5</v>
      </c>
      <c r="F174" s="23">
        <v>65.7</v>
      </c>
      <c r="G174" s="23">
        <v>5.6</v>
      </c>
      <c r="H174" s="23">
        <v>155.1</v>
      </c>
      <c r="I174" s="23">
        <v>17.100000000000001</v>
      </c>
      <c r="J174" s="23">
        <v>104.8</v>
      </c>
      <c r="K174" s="23">
        <f t="shared" si="28"/>
        <v>98.100000000000023</v>
      </c>
      <c r="L174" s="23">
        <v>626</v>
      </c>
      <c r="M174" s="9"/>
      <c r="N174" s="15"/>
      <c r="O174" s="15"/>
      <c r="P174" s="15"/>
      <c r="Q174" s="15"/>
      <c r="R174" s="15"/>
      <c r="S174" s="15"/>
      <c r="T174" s="15"/>
      <c r="U174" s="15"/>
      <c r="V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</row>
    <row r="175" spans="1:44" x14ac:dyDescent="0.25">
      <c r="A175" s="6"/>
      <c r="C175" s="14" t="s">
        <v>30</v>
      </c>
      <c r="D175" s="12">
        <v>82.7</v>
      </c>
      <c r="E175" s="12">
        <v>92</v>
      </c>
      <c r="F175" s="12">
        <v>78.7</v>
      </c>
      <c r="G175" s="12">
        <v>4.4000000000000004</v>
      </c>
      <c r="H175" s="12">
        <v>177.6</v>
      </c>
      <c r="I175" s="12">
        <v>18.100000000000001</v>
      </c>
      <c r="J175" s="12">
        <v>100.2</v>
      </c>
      <c r="K175" s="23">
        <f t="shared" si="28"/>
        <v>89.199999999999932</v>
      </c>
      <c r="L175" s="7">
        <v>642.9</v>
      </c>
      <c r="M175" s="9"/>
      <c r="N175" s="15"/>
      <c r="O175" s="15"/>
      <c r="P175" s="15"/>
      <c r="Q175" s="15"/>
      <c r="R175" s="15"/>
      <c r="S175" s="15"/>
      <c r="T175" s="15"/>
      <c r="U175" s="15"/>
      <c r="V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</row>
    <row r="176" spans="1:44" x14ac:dyDescent="0.25">
      <c r="A176" s="6"/>
      <c r="C176" s="14" t="s">
        <v>31</v>
      </c>
      <c r="D176" s="12">
        <v>76.900000000000006</v>
      </c>
      <c r="E176" s="12">
        <v>97.8</v>
      </c>
      <c r="F176" s="12">
        <v>77.7</v>
      </c>
      <c r="G176" s="12">
        <v>3.5</v>
      </c>
      <c r="H176" s="12">
        <v>171.6</v>
      </c>
      <c r="I176" s="12">
        <v>18</v>
      </c>
      <c r="J176" s="12">
        <v>102.5</v>
      </c>
      <c r="K176" s="23">
        <f t="shared" si="28"/>
        <v>95.600000000000023</v>
      </c>
      <c r="L176" s="7">
        <v>643.6</v>
      </c>
      <c r="M176" s="9"/>
      <c r="N176" s="15"/>
      <c r="O176" s="15"/>
      <c r="P176" s="15"/>
      <c r="Q176" s="15"/>
      <c r="R176" s="15"/>
      <c r="S176" s="15"/>
      <c r="T176" s="15"/>
      <c r="U176" s="15"/>
      <c r="V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</row>
    <row r="177" spans="1:44" ht="14.25" customHeight="1" x14ac:dyDescent="0.25">
      <c r="A177" s="6"/>
      <c r="C177" s="41" t="s">
        <v>32</v>
      </c>
      <c r="D177" s="13">
        <v>73.3</v>
      </c>
      <c r="E177" s="13">
        <v>97</v>
      </c>
      <c r="F177" s="13">
        <v>61.3</v>
      </c>
      <c r="G177" s="13">
        <v>6.6</v>
      </c>
      <c r="H177" s="13">
        <v>159.6</v>
      </c>
      <c r="I177" s="13">
        <v>15.4</v>
      </c>
      <c r="J177" s="13">
        <v>72.099999999999994</v>
      </c>
      <c r="K177" s="25">
        <f t="shared" si="28"/>
        <v>91.399999999999977</v>
      </c>
      <c r="L177" s="8">
        <v>576.69999999999993</v>
      </c>
      <c r="M177" s="9"/>
      <c r="N177" s="15"/>
      <c r="O177" s="15"/>
      <c r="P177" s="15"/>
      <c r="Q177" s="15"/>
      <c r="R177" s="15"/>
      <c r="S177" s="15"/>
      <c r="T177" s="15"/>
      <c r="U177" s="15"/>
      <c r="V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</row>
    <row r="178" spans="1:44" ht="14.25" customHeight="1" x14ac:dyDescent="0.25">
      <c r="A178" s="6"/>
      <c r="C178" s="40"/>
      <c r="D178" s="42"/>
      <c r="E178" s="43"/>
      <c r="F178" s="43"/>
      <c r="G178" s="43"/>
      <c r="H178" s="43"/>
      <c r="I178" s="43"/>
      <c r="J178" s="43"/>
      <c r="K178" s="27"/>
      <c r="L178" s="44"/>
      <c r="M178" s="9"/>
      <c r="N178" s="15"/>
      <c r="O178" s="15"/>
      <c r="P178" s="15"/>
      <c r="Q178" s="15"/>
      <c r="R178" s="15"/>
      <c r="S178" s="15"/>
      <c r="T178" s="15"/>
      <c r="U178" s="15"/>
      <c r="V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</row>
    <row r="179" spans="1:44" ht="14.25" customHeight="1" x14ac:dyDescent="0.25">
      <c r="A179" s="6"/>
      <c r="C179" s="32">
        <v>2022</v>
      </c>
      <c r="D179" s="21">
        <f>SUM(D180:D191)</f>
        <v>1019.1</v>
      </c>
      <c r="E179" s="21">
        <f t="shared" ref="E179:L179" si="29">SUM(E180:E191)</f>
        <v>1197.4000000000001</v>
      </c>
      <c r="F179" s="21">
        <f t="shared" si="29"/>
        <v>730.4</v>
      </c>
      <c r="G179" s="21">
        <f t="shared" si="29"/>
        <v>67</v>
      </c>
      <c r="H179" s="21">
        <f t="shared" si="29"/>
        <v>2180</v>
      </c>
      <c r="I179" s="21">
        <f t="shared" si="29"/>
        <v>205.10000000000002</v>
      </c>
      <c r="J179" s="21">
        <f t="shared" si="29"/>
        <v>1219.4000000000001</v>
      </c>
      <c r="K179" s="21">
        <f t="shared" si="29"/>
        <v>1208.8999999999999</v>
      </c>
      <c r="L179" s="21">
        <f t="shared" si="29"/>
        <v>7827.2999999999993</v>
      </c>
      <c r="M179" s="9"/>
      <c r="N179" s="15"/>
      <c r="O179" s="15"/>
      <c r="P179" s="15"/>
      <c r="Q179" s="15"/>
      <c r="R179" s="15"/>
      <c r="S179" s="15"/>
      <c r="T179" s="15"/>
      <c r="U179" s="15"/>
      <c r="V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</row>
    <row r="180" spans="1:44" ht="14.25" customHeight="1" x14ac:dyDescent="0.25">
      <c r="A180" s="6"/>
      <c r="C180" s="33" t="s">
        <v>33</v>
      </c>
      <c r="D180" s="23">
        <v>58.1</v>
      </c>
      <c r="E180" s="23">
        <v>68.099999999999994</v>
      </c>
      <c r="F180" s="23">
        <v>52.3</v>
      </c>
      <c r="G180" s="23">
        <v>6.2</v>
      </c>
      <c r="H180" s="23">
        <v>127.8</v>
      </c>
      <c r="I180" s="23">
        <v>11.6</v>
      </c>
      <c r="J180" s="23">
        <v>69.599999999999994</v>
      </c>
      <c r="K180" s="23">
        <f>L180-SUM(D180:J180)</f>
        <v>84.5</v>
      </c>
      <c r="L180" s="23">
        <v>478.20000000000005</v>
      </c>
      <c r="M180" s="9"/>
      <c r="N180" s="15"/>
      <c r="O180" s="15"/>
      <c r="P180" s="15"/>
      <c r="Q180" s="15"/>
      <c r="R180" s="15"/>
      <c r="S180" s="15"/>
      <c r="T180" s="15"/>
      <c r="U180" s="15"/>
      <c r="V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</row>
    <row r="181" spans="1:44" ht="14.25" customHeight="1" x14ac:dyDescent="0.25">
      <c r="A181" s="6"/>
      <c r="C181" s="33" t="s">
        <v>34</v>
      </c>
      <c r="D181" s="23">
        <v>79.900000000000006</v>
      </c>
      <c r="E181" s="23">
        <v>94.2</v>
      </c>
      <c r="F181" s="23">
        <v>71.599999999999994</v>
      </c>
      <c r="G181" s="23">
        <v>4.2</v>
      </c>
      <c r="H181" s="23">
        <v>190.6</v>
      </c>
      <c r="I181" s="23">
        <v>17.899999999999999</v>
      </c>
      <c r="J181" s="23">
        <v>92.8</v>
      </c>
      <c r="K181" s="23">
        <f t="shared" ref="K181:K191" si="30">L181-SUM(D181:J181)</f>
        <v>95.900000000000091</v>
      </c>
      <c r="L181" s="23">
        <v>647.1</v>
      </c>
      <c r="M181" s="9"/>
      <c r="N181" s="15"/>
      <c r="O181" s="15"/>
      <c r="P181" s="15"/>
      <c r="Q181" s="15"/>
      <c r="R181" s="15"/>
      <c r="S181" s="15"/>
      <c r="T181" s="15"/>
      <c r="U181" s="15"/>
      <c r="V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</row>
    <row r="182" spans="1:44" ht="14.25" customHeight="1" x14ac:dyDescent="0.25">
      <c r="A182" s="6"/>
      <c r="C182" s="33" t="s">
        <v>23</v>
      </c>
      <c r="D182" s="23">
        <v>100.5</v>
      </c>
      <c r="E182" s="23">
        <v>104.9</v>
      </c>
      <c r="F182" s="23">
        <v>78.900000000000006</v>
      </c>
      <c r="G182" s="23">
        <v>5</v>
      </c>
      <c r="H182" s="23">
        <v>202</v>
      </c>
      <c r="I182" s="23">
        <v>19.7</v>
      </c>
      <c r="J182" s="23">
        <v>124.7</v>
      </c>
      <c r="K182" s="23">
        <f t="shared" si="30"/>
        <v>105.10000000000002</v>
      </c>
      <c r="L182" s="23">
        <v>740.80000000000007</v>
      </c>
      <c r="M182" s="9"/>
      <c r="N182" s="15"/>
      <c r="O182" s="15"/>
      <c r="P182" s="15"/>
      <c r="Q182" s="15"/>
      <c r="R182" s="15"/>
      <c r="S182" s="15"/>
      <c r="T182" s="15"/>
      <c r="U182" s="15"/>
      <c r="V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</row>
    <row r="183" spans="1:44" ht="14.25" customHeight="1" x14ac:dyDescent="0.25">
      <c r="A183" s="6"/>
      <c r="C183" s="33" t="s">
        <v>24</v>
      </c>
      <c r="D183" s="23">
        <v>88.1</v>
      </c>
      <c r="E183" s="23">
        <v>107.6</v>
      </c>
      <c r="F183" s="23">
        <v>62.6</v>
      </c>
      <c r="G183" s="23">
        <v>4.5</v>
      </c>
      <c r="H183" s="23">
        <v>192.5</v>
      </c>
      <c r="I183" s="23">
        <v>18.7</v>
      </c>
      <c r="J183" s="23">
        <v>98.1</v>
      </c>
      <c r="K183" s="23">
        <f t="shared" si="30"/>
        <v>94.200000000000045</v>
      </c>
      <c r="L183" s="23">
        <v>666.30000000000007</v>
      </c>
      <c r="M183" s="9"/>
      <c r="N183" s="15"/>
      <c r="O183" s="15"/>
      <c r="P183" s="15"/>
      <c r="Q183" s="15"/>
      <c r="R183" s="15"/>
      <c r="S183" s="15"/>
      <c r="T183" s="15"/>
      <c r="U183" s="15"/>
      <c r="V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</row>
    <row r="184" spans="1:44" ht="14.25" customHeight="1" x14ac:dyDescent="0.25">
      <c r="A184" s="6"/>
      <c r="C184" s="33" t="s">
        <v>25</v>
      </c>
      <c r="D184" s="23">
        <v>94</v>
      </c>
      <c r="E184" s="23">
        <v>104.4</v>
      </c>
      <c r="F184" s="23">
        <v>66.8</v>
      </c>
      <c r="G184" s="23">
        <v>3.9</v>
      </c>
      <c r="H184" s="23">
        <v>201.5</v>
      </c>
      <c r="I184" s="23">
        <v>18.3</v>
      </c>
      <c r="J184" s="23">
        <v>117.6</v>
      </c>
      <c r="K184" s="23">
        <f t="shared" si="30"/>
        <v>102.79999999999984</v>
      </c>
      <c r="L184" s="23">
        <v>709.29999999999984</v>
      </c>
      <c r="M184" s="9"/>
      <c r="N184" s="15"/>
      <c r="O184" s="15"/>
      <c r="P184" s="15"/>
      <c r="Q184" s="15"/>
      <c r="R184" s="15"/>
      <c r="S184" s="15"/>
      <c r="T184" s="15"/>
      <c r="U184" s="15"/>
      <c r="V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</row>
    <row r="185" spans="1:44" ht="14.25" customHeight="1" x14ac:dyDescent="0.25">
      <c r="A185" s="6"/>
      <c r="C185" s="33" t="s">
        <v>26</v>
      </c>
      <c r="D185" s="23">
        <v>85.4</v>
      </c>
      <c r="E185" s="23">
        <v>118.6</v>
      </c>
      <c r="F185" s="23">
        <v>62.3</v>
      </c>
      <c r="G185" s="23">
        <v>3.9</v>
      </c>
      <c r="H185" s="23">
        <v>185.1</v>
      </c>
      <c r="I185" s="23">
        <v>21</v>
      </c>
      <c r="J185" s="23">
        <v>121.7</v>
      </c>
      <c r="K185" s="23">
        <f t="shared" si="30"/>
        <v>106.19999999999993</v>
      </c>
      <c r="L185" s="23">
        <v>704.19999999999993</v>
      </c>
      <c r="M185" s="9"/>
      <c r="N185" s="15"/>
      <c r="O185" s="15"/>
      <c r="P185" s="15"/>
      <c r="Q185" s="15"/>
      <c r="R185" s="15"/>
      <c r="S185" s="15"/>
      <c r="T185" s="15"/>
      <c r="U185" s="15"/>
      <c r="V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</row>
    <row r="186" spans="1:44" ht="14.25" customHeight="1" x14ac:dyDescent="0.25">
      <c r="A186" s="6"/>
      <c r="C186" s="33" t="s">
        <v>27</v>
      </c>
      <c r="D186" s="23">
        <v>104.5</v>
      </c>
      <c r="E186" s="23">
        <v>96.4</v>
      </c>
      <c r="F186" s="23">
        <v>59.8</v>
      </c>
      <c r="G186" s="23">
        <v>5.6</v>
      </c>
      <c r="H186" s="23">
        <v>176.4</v>
      </c>
      <c r="I186" s="23">
        <v>15.2</v>
      </c>
      <c r="J186" s="23">
        <v>104.6</v>
      </c>
      <c r="K186" s="23">
        <f t="shared" si="30"/>
        <v>101.89999999999998</v>
      </c>
      <c r="L186" s="23">
        <v>664.4</v>
      </c>
      <c r="M186" s="9"/>
      <c r="N186" s="15"/>
      <c r="O186" s="15"/>
      <c r="P186" s="15"/>
      <c r="Q186" s="15"/>
      <c r="R186" s="15"/>
      <c r="S186" s="15"/>
      <c r="T186" s="15"/>
      <c r="U186" s="15"/>
      <c r="V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</row>
    <row r="187" spans="1:44" ht="14.25" customHeight="1" x14ac:dyDescent="0.25">
      <c r="A187" s="6"/>
      <c r="C187" s="33" t="s">
        <v>28</v>
      </c>
      <c r="D187" s="23">
        <v>90.6</v>
      </c>
      <c r="E187" s="23">
        <v>100.5</v>
      </c>
      <c r="F187" s="23">
        <v>45.4</v>
      </c>
      <c r="G187" s="23">
        <v>7.6</v>
      </c>
      <c r="H187" s="23">
        <v>184.8</v>
      </c>
      <c r="I187" s="23">
        <v>16.3</v>
      </c>
      <c r="J187" s="23">
        <v>109.5</v>
      </c>
      <c r="K187" s="23">
        <f t="shared" si="30"/>
        <v>112.69999999999993</v>
      </c>
      <c r="L187" s="23">
        <v>667.4</v>
      </c>
      <c r="M187" s="9"/>
      <c r="N187" s="15"/>
      <c r="O187" s="15"/>
      <c r="P187" s="15"/>
      <c r="Q187" s="15"/>
      <c r="R187" s="15"/>
      <c r="S187" s="15"/>
      <c r="T187" s="15"/>
      <c r="U187" s="15"/>
      <c r="V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</row>
    <row r="188" spans="1:44" ht="14.25" customHeight="1" x14ac:dyDescent="0.25">
      <c r="A188" s="6"/>
      <c r="C188" s="33" t="s">
        <v>29</v>
      </c>
      <c r="D188" s="23">
        <v>85</v>
      </c>
      <c r="E188" s="23">
        <v>103.2</v>
      </c>
      <c r="F188" s="23">
        <v>60.5</v>
      </c>
      <c r="G188" s="23">
        <v>6.6</v>
      </c>
      <c r="H188" s="23">
        <v>164.5</v>
      </c>
      <c r="I188" s="23">
        <v>19.3</v>
      </c>
      <c r="J188" s="23">
        <v>102.5</v>
      </c>
      <c r="K188" s="23">
        <f t="shared" si="30"/>
        <v>96.600000000000136</v>
      </c>
      <c r="L188" s="23">
        <v>638.20000000000005</v>
      </c>
      <c r="M188" s="9"/>
      <c r="N188" s="15"/>
      <c r="O188" s="15"/>
      <c r="P188" s="15"/>
      <c r="Q188" s="15"/>
      <c r="R188" s="15"/>
      <c r="S188" s="15"/>
      <c r="T188" s="15"/>
      <c r="U188" s="15"/>
      <c r="V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</row>
    <row r="189" spans="1:44" ht="14.25" customHeight="1" x14ac:dyDescent="0.25">
      <c r="A189" s="6"/>
      <c r="C189" s="33" t="s">
        <v>30</v>
      </c>
      <c r="D189" s="23">
        <v>77.599999999999994</v>
      </c>
      <c r="E189" s="23">
        <v>101.7</v>
      </c>
      <c r="F189" s="23">
        <v>59.9</v>
      </c>
      <c r="G189" s="23">
        <v>8.6</v>
      </c>
      <c r="H189" s="23">
        <v>189.2</v>
      </c>
      <c r="I189" s="23">
        <v>15.1</v>
      </c>
      <c r="J189" s="23">
        <v>108.4</v>
      </c>
      <c r="K189" s="23">
        <f t="shared" si="30"/>
        <v>106.29999999999995</v>
      </c>
      <c r="L189" s="23">
        <v>666.8</v>
      </c>
      <c r="M189" s="9"/>
      <c r="N189" s="15"/>
      <c r="O189" s="15"/>
      <c r="P189" s="15"/>
      <c r="Q189" s="15"/>
      <c r="R189" s="15"/>
      <c r="S189" s="15"/>
      <c r="T189" s="15"/>
      <c r="U189" s="15"/>
      <c r="V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</row>
    <row r="190" spans="1:44" ht="14.25" customHeight="1" x14ac:dyDescent="0.25">
      <c r="A190" s="6"/>
      <c r="C190" s="33" t="s">
        <v>31</v>
      </c>
      <c r="D190" s="23">
        <v>87.4</v>
      </c>
      <c r="E190" s="23">
        <v>102.3</v>
      </c>
      <c r="F190" s="23">
        <v>60.8</v>
      </c>
      <c r="G190" s="23">
        <v>6.8</v>
      </c>
      <c r="H190" s="23">
        <v>196.3</v>
      </c>
      <c r="I190" s="23">
        <v>14.6</v>
      </c>
      <c r="J190" s="23">
        <v>102.5</v>
      </c>
      <c r="K190" s="23">
        <f t="shared" si="30"/>
        <v>105</v>
      </c>
      <c r="L190" s="23">
        <v>675.7</v>
      </c>
      <c r="M190" s="9"/>
      <c r="N190" s="15"/>
      <c r="O190" s="15"/>
      <c r="P190" s="15"/>
      <c r="Q190" s="15"/>
      <c r="R190" s="15"/>
      <c r="S190" s="15"/>
      <c r="T190" s="15"/>
      <c r="U190" s="15"/>
      <c r="V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</row>
    <row r="191" spans="1:44" ht="14.25" customHeight="1" x14ac:dyDescent="0.25">
      <c r="A191" s="6"/>
      <c r="C191" s="24" t="s">
        <v>32</v>
      </c>
      <c r="D191" s="25">
        <v>68</v>
      </c>
      <c r="E191" s="25">
        <v>95.5</v>
      </c>
      <c r="F191" s="25">
        <v>49.5</v>
      </c>
      <c r="G191" s="25">
        <v>4.0999999999999996</v>
      </c>
      <c r="H191" s="25">
        <v>169.3</v>
      </c>
      <c r="I191" s="25">
        <v>17.399999999999999</v>
      </c>
      <c r="J191" s="25">
        <v>67.400000000000006</v>
      </c>
      <c r="K191" s="25">
        <f t="shared" si="30"/>
        <v>97.700000000000045</v>
      </c>
      <c r="L191" s="25">
        <v>568.9</v>
      </c>
      <c r="M191" s="9"/>
      <c r="N191" s="15"/>
      <c r="O191" s="15"/>
      <c r="P191" s="15"/>
      <c r="Q191" s="15"/>
      <c r="R191" s="15"/>
      <c r="S191" s="15"/>
      <c r="T191" s="15"/>
      <c r="U191" s="15"/>
      <c r="V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</row>
    <row r="192" spans="1:44" ht="14.25" customHeight="1" x14ac:dyDescent="0.25">
      <c r="A192" s="6"/>
      <c r="C192" s="40"/>
      <c r="D192" s="42"/>
      <c r="E192" s="43"/>
      <c r="F192" s="43"/>
      <c r="G192" s="43"/>
      <c r="H192" s="43"/>
      <c r="I192" s="43"/>
      <c r="J192" s="43"/>
      <c r="K192" s="27"/>
      <c r="L192" s="44"/>
      <c r="M192" s="9"/>
      <c r="N192" s="15"/>
      <c r="O192" s="15"/>
      <c r="P192" s="15"/>
      <c r="Q192" s="15"/>
      <c r="R192" s="15"/>
      <c r="S192" s="15"/>
      <c r="T192" s="15"/>
      <c r="U192" s="15"/>
      <c r="V192" s="15"/>
      <c r="X192" s="15"/>
      <c r="Y192" s="15"/>
      <c r="Z192" s="15"/>
      <c r="AA192" s="15"/>
      <c r="AB192" s="15"/>
      <c r="AC192" s="15"/>
      <c r="AD192" s="15"/>
    </row>
    <row r="193" spans="1:30" ht="14.25" customHeight="1" x14ac:dyDescent="0.25">
      <c r="A193" s="6"/>
      <c r="C193" s="32">
        <v>2023</v>
      </c>
      <c r="D193" s="21">
        <f>SUM(D194:D205)</f>
        <v>930.3</v>
      </c>
      <c r="E193" s="21">
        <f t="shared" ref="E193:L193" si="31">SUM(E194:E205)</f>
        <v>1173.4999999999998</v>
      </c>
      <c r="F193" s="21">
        <f t="shared" si="31"/>
        <v>712.69999999999993</v>
      </c>
      <c r="G193" s="21">
        <f t="shared" si="31"/>
        <v>45.2</v>
      </c>
      <c r="H193" s="21">
        <f t="shared" si="31"/>
        <v>2445.2000000000003</v>
      </c>
      <c r="I193" s="21">
        <f>SUM(I194:I205)</f>
        <v>166.10000000000002</v>
      </c>
      <c r="J193" s="21">
        <f t="shared" si="31"/>
        <v>1200.0999999999999</v>
      </c>
      <c r="K193" s="21">
        <f t="shared" si="31"/>
        <v>1286.2999999999997</v>
      </c>
      <c r="L193" s="21">
        <f t="shared" si="31"/>
        <v>7959.4000000000005</v>
      </c>
      <c r="M193" s="9"/>
      <c r="N193" s="15"/>
      <c r="O193" s="15"/>
      <c r="P193" s="15"/>
      <c r="Q193" s="15"/>
      <c r="R193" s="15"/>
      <c r="S193" s="15"/>
      <c r="T193" s="15"/>
      <c r="U193" s="15"/>
      <c r="V193" s="15"/>
      <c r="X193" s="15"/>
      <c r="Y193" s="15"/>
      <c r="Z193" s="15"/>
      <c r="AA193" s="15"/>
      <c r="AB193" s="15"/>
      <c r="AC193" s="15"/>
      <c r="AD193" s="15"/>
    </row>
    <row r="194" spans="1:30" ht="14.25" customHeight="1" x14ac:dyDescent="0.25">
      <c r="A194" s="6"/>
      <c r="C194" s="33" t="s">
        <v>33</v>
      </c>
      <c r="D194" s="23">
        <v>58.5</v>
      </c>
      <c r="E194" s="23">
        <v>90.3</v>
      </c>
      <c r="F194" s="23">
        <v>42.3</v>
      </c>
      <c r="G194" s="23">
        <v>6</v>
      </c>
      <c r="H194" s="23">
        <v>155.6</v>
      </c>
      <c r="I194" s="23">
        <v>13.6</v>
      </c>
      <c r="J194" s="23">
        <v>76.8</v>
      </c>
      <c r="K194" s="23">
        <f t="shared" ref="K194:K205" si="32">L194-SUM(D194:J194)</f>
        <v>80.099999999999966</v>
      </c>
      <c r="L194" s="23">
        <v>523.20000000000005</v>
      </c>
      <c r="M194" s="9"/>
      <c r="N194" s="15"/>
      <c r="O194" s="15"/>
      <c r="P194" s="15"/>
      <c r="Q194" s="15"/>
      <c r="R194" s="15"/>
      <c r="S194" s="15"/>
      <c r="T194" s="15"/>
      <c r="U194" s="15"/>
      <c r="V194" s="15"/>
      <c r="X194" s="15"/>
      <c r="Y194" s="15"/>
      <c r="Z194" s="15"/>
      <c r="AA194" s="15"/>
      <c r="AB194" s="15"/>
      <c r="AC194" s="15"/>
      <c r="AD194" s="15"/>
    </row>
    <row r="195" spans="1:30" ht="14.25" customHeight="1" x14ac:dyDescent="0.25">
      <c r="A195" s="6"/>
      <c r="C195" s="33" t="s">
        <v>34</v>
      </c>
      <c r="D195" s="23">
        <v>84.7</v>
      </c>
      <c r="E195" s="23">
        <v>94.9</v>
      </c>
      <c r="F195" s="23">
        <v>53.8</v>
      </c>
      <c r="G195" s="23">
        <v>2.5</v>
      </c>
      <c r="H195" s="23">
        <v>177.4</v>
      </c>
      <c r="I195" s="23">
        <v>13.9</v>
      </c>
      <c r="J195" s="23">
        <v>94.8</v>
      </c>
      <c r="K195" s="23">
        <f t="shared" si="32"/>
        <v>93.799999999999841</v>
      </c>
      <c r="L195" s="23">
        <v>615.79999999999984</v>
      </c>
      <c r="M195" s="9"/>
      <c r="N195" s="15"/>
      <c r="O195" s="15"/>
      <c r="P195" s="15"/>
      <c r="Q195" s="15"/>
      <c r="R195" s="15"/>
      <c r="S195" s="15"/>
      <c r="T195" s="15"/>
      <c r="U195" s="15"/>
      <c r="V195" s="15"/>
      <c r="X195" s="15"/>
      <c r="Y195" s="15"/>
      <c r="Z195" s="15"/>
      <c r="AA195" s="15"/>
      <c r="AB195" s="15"/>
      <c r="AC195" s="15"/>
      <c r="AD195" s="15"/>
    </row>
    <row r="196" spans="1:30" ht="12.75" customHeight="1" x14ac:dyDescent="0.25">
      <c r="A196" s="6"/>
      <c r="C196" s="33" t="s">
        <v>23</v>
      </c>
      <c r="D196" s="23">
        <v>88.2</v>
      </c>
      <c r="E196" s="23">
        <v>107.6</v>
      </c>
      <c r="F196" s="23">
        <v>59</v>
      </c>
      <c r="G196" s="23">
        <v>4.3</v>
      </c>
      <c r="H196" s="23">
        <v>229.2</v>
      </c>
      <c r="I196" s="23">
        <v>20.399999999999999</v>
      </c>
      <c r="J196" s="23">
        <v>115.9</v>
      </c>
      <c r="K196" s="23">
        <f t="shared" si="32"/>
        <v>118.10000000000002</v>
      </c>
      <c r="L196" s="23">
        <v>742.7</v>
      </c>
      <c r="M196" s="9"/>
      <c r="N196" s="15"/>
      <c r="O196" s="15"/>
      <c r="P196" s="15"/>
      <c r="Q196" s="15"/>
      <c r="R196" s="15"/>
      <c r="S196" s="15"/>
      <c r="T196" s="15"/>
      <c r="U196" s="15"/>
      <c r="V196" s="15"/>
      <c r="X196" s="15"/>
      <c r="Y196" s="15"/>
      <c r="Z196" s="15"/>
      <c r="AA196" s="15"/>
      <c r="AB196" s="15"/>
      <c r="AC196" s="15"/>
      <c r="AD196" s="15"/>
    </row>
    <row r="197" spans="1:30" ht="14.25" customHeight="1" x14ac:dyDescent="0.25">
      <c r="A197" s="6"/>
      <c r="C197" s="33" t="s">
        <v>24</v>
      </c>
      <c r="D197" s="23">
        <v>77.900000000000006</v>
      </c>
      <c r="E197" s="23">
        <v>86.8</v>
      </c>
      <c r="F197" s="23">
        <v>53.8</v>
      </c>
      <c r="G197" s="23">
        <v>1.9</v>
      </c>
      <c r="H197" s="23">
        <v>174.6</v>
      </c>
      <c r="I197" s="23">
        <v>11.8</v>
      </c>
      <c r="J197" s="23">
        <v>84.4</v>
      </c>
      <c r="K197" s="23">
        <f t="shared" si="32"/>
        <v>107.10000000000002</v>
      </c>
      <c r="L197" s="23">
        <v>598.30000000000007</v>
      </c>
      <c r="M197" s="9"/>
      <c r="N197" s="15"/>
      <c r="O197" s="15"/>
      <c r="P197" s="15"/>
      <c r="Q197" s="15"/>
      <c r="R197" s="15"/>
      <c r="S197" s="15"/>
      <c r="T197" s="15"/>
      <c r="U197" s="15"/>
      <c r="V197" s="15"/>
      <c r="X197" s="15"/>
      <c r="Y197" s="15"/>
      <c r="Z197" s="15"/>
      <c r="AA197" s="15"/>
      <c r="AB197" s="15"/>
      <c r="AC197" s="15"/>
      <c r="AD197" s="15"/>
    </row>
    <row r="198" spans="1:30" ht="14.25" customHeight="1" x14ac:dyDescent="0.25">
      <c r="A198" s="6"/>
      <c r="C198" s="33" t="s">
        <v>25</v>
      </c>
      <c r="D198" s="23">
        <v>95.6</v>
      </c>
      <c r="E198" s="23">
        <v>110.1</v>
      </c>
      <c r="F198" s="23">
        <v>60.4</v>
      </c>
      <c r="G198" s="23">
        <v>5.7</v>
      </c>
      <c r="H198" s="23">
        <v>225.3</v>
      </c>
      <c r="I198" s="23">
        <v>15.5</v>
      </c>
      <c r="J198" s="23">
        <v>112.2</v>
      </c>
      <c r="K198" s="23">
        <f t="shared" si="32"/>
        <v>132.5</v>
      </c>
      <c r="L198" s="23">
        <v>757.3</v>
      </c>
      <c r="M198" s="9"/>
      <c r="N198" s="15"/>
      <c r="O198" s="15"/>
      <c r="P198" s="15"/>
      <c r="Q198" s="15"/>
      <c r="R198" s="15"/>
      <c r="S198" s="15"/>
      <c r="T198" s="15"/>
      <c r="U198" s="15"/>
      <c r="V198" s="15"/>
      <c r="X198" s="15"/>
      <c r="Y198" s="15"/>
      <c r="Z198" s="15"/>
      <c r="AA198" s="15"/>
      <c r="AB198" s="15"/>
      <c r="AC198" s="15"/>
      <c r="AD198" s="15"/>
    </row>
    <row r="199" spans="1:30" ht="14.25" customHeight="1" x14ac:dyDescent="0.25">
      <c r="A199" s="6"/>
      <c r="C199" s="33" t="s">
        <v>26</v>
      </c>
      <c r="D199" s="23">
        <v>71.900000000000006</v>
      </c>
      <c r="E199" s="23">
        <v>105</v>
      </c>
      <c r="F199" s="23">
        <v>71.400000000000006</v>
      </c>
      <c r="G199" s="23">
        <v>2.2999999999999998</v>
      </c>
      <c r="H199" s="23">
        <v>218</v>
      </c>
      <c r="I199" s="23">
        <v>16.399999999999999</v>
      </c>
      <c r="J199" s="23">
        <v>98.7</v>
      </c>
      <c r="K199" s="23">
        <f t="shared" si="32"/>
        <v>119.20000000000005</v>
      </c>
      <c r="L199" s="23">
        <v>702.90000000000009</v>
      </c>
      <c r="M199" s="9"/>
      <c r="N199" s="15"/>
      <c r="O199" s="15"/>
      <c r="P199" s="15"/>
      <c r="Q199" s="15"/>
      <c r="R199" s="15"/>
      <c r="S199" s="15"/>
      <c r="T199" s="15"/>
      <c r="U199" s="15"/>
      <c r="V199" s="15"/>
      <c r="X199" s="15"/>
      <c r="Y199" s="15"/>
      <c r="Z199" s="15"/>
      <c r="AA199" s="15"/>
      <c r="AB199" s="15"/>
      <c r="AC199" s="15"/>
      <c r="AD199" s="15"/>
    </row>
    <row r="200" spans="1:30" ht="14.25" customHeight="1" x14ac:dyDescent="0.25">
      <c r="A200" s="6"/>
      <c r="C200" s="33" t="s">
        <v>27</v>
      </c>
      <c r="D200" s="23">
        <v>94.1</v>
      </c>
      <c r="E200" s="23">
        <v>93.1</v>
      </c>
      <c r="F200" s="23">
        <v>60.5</v>
      </c>
      <c r="G200" s="23">
        <v>4.2</v>
      </c>
      <c r="H200" s="23">
        <v>208.4</v>
      </c>
      <c r="I200" s="23">
        <v>14.7</v>
      </c>
      <c r="J200" s="23">
        <v>104.1</v>
      </c>
      <c r="K200" s="23">
        <f t="shared" si="32"/>
        <v>117.79999999999995</v>
      </c>
      <c r="L200" s="23">
        <v>696.89999999999986</v>
      </c>
      <c r="M200" s="9"/>
      <c r="N200" s="15"/>
      <c r="O200" s="15"/>
      <c r="P200" s="15"/>
      <c r="Q200" s="15"/>
      <c r="R200" s="15"/>
      <c r="S200" s="15"/>
      <c r="T200" s="15"/>
      <c r="U200" s="15"/>
      <c r="V200" s="15"/>
      <c r="X200" s="15"/>
      <c r="Y200" s="15"/>
      <c r="Z200" s="15"/>
      <c r="AA200" s="15"/>
      <c r="AB200" s="15"/>
      <c r="AC200" s="15"/>
      <c r="AD200" s="15"/>
    </row>
    <row r="201" spans="1:30" ht="14.25" customHeight="1" x14ac:dyDescent="0.25">
      <c r="A201" s="6"/>
      <c r="C201" s="33" t="s">
        <v>28</v>
      </c>
      <c r="D201" s="23">
        <v>81.3</v>
      </c>
      <c r="E201" s="23">
        <v>113.6</v>
      </c>
      <c r="F201" s="23">
        <v>54.8</v>
      </c>
      <c r="G201" s="23">
        <v>3.6</v>
      </c>
      <c r="H201" s="23">
        <v>185.6</v>
      </c>
      <c r="I201" s="23">
        <v>12.9</v>
      </c>
      <c r="J201" s="23">
        <v>110.7</v>
      </c>
      <c r="K201" s="23">
        <f t="shared" si="32"/>
        <v>104.29999999999995</v>
      </c>
      <c r="L201" s="23">
        <v>666.8</v>
      </c>
      <c r="M201" s="9"/>
      <c r="N201" s="15"/>
      <c r="O201" s="15"/>
      <c r="P201" s="15"/>
      <c r="Q201" s="15"/>
      <c r="R201" s="15"/>
      <c r="S201" s="15"/>
      <c r="T201" s="15"/>
      <c r="U201" s="15"/>
      <c r="V201" s="15"/>
      <c r="X201" s="15"/>
      <c r="Y201" s="15"/>
      <c r="Z201" s="15"/>
      <c r="AA201" s="15"/>
      <c r="AB201" s="15"/>
      <c r="AC201" s="15"/>
      <c r="AD201" s="15"/>
    </row>
    <row r="202" spans="1:30" ht="14.25" customHeight="1" x14ac:dyDescent="0.25">
      <c r="A202" s="6"/>
      <c r="C202" s="33" t="s">
        <v>29</v>
      </c>
      <c r="D202" s="23">
        <v>58.9</v>
      </c>
      <c r="E202" s="23">
        <v>102</v>
      </c>
      <c r="F202" s="23">
        <v>60.4</v>
      </c>
      <c r="G202" s="23">
        <v>3</v>
      </c>
      <c r="H202" s="23">
        <v>216.9</v>
      </c>
      <c r="I202" s="23">
        <v>12.1</v>
      </c>
      <c r="J202" s="23">
        <v>99.4</v>
      </c>
      <c r="K202" s="23">
        <f t="shared" si="32"/>
        <v>103.90000000000009</v>
      </c>
      <c r="L202" s="23">
        <v>656.60000000000014</v>
      </c>
      <c r="M202" s="9"/>
      <c r="N202" s="15"/>
      <c r="O202" s="15"/>
      <c r="P202" s="15"/>
      <c r="Q202" s="15"/>
      <c r="R202" s="15"/>
      <c r="S202" s="15"/>
      <c r="T202" s="15"/>
      <c r="U202" s="15"/>
      <c r="V202" s="15"/>
      <c r="X202" s="15"/>
      <c r="Y202" s="15"/>
      <c r="Z202" s="15"/>
      <c r="AA202" s="15"/>
      <c r="AB202" s="15"/>
      <c r="AC202" s="15"/>
      <c r="AD202" s="15"/>
    </row>
    <row r="203" spans="1:30" ht="14.25" customHeight="1" x14ac:dyDescent="0.25">
      <c r="A203" s="6"/>
      <c r="C203" s="33" t="s">
        <v>30</v>
      </c>
      <c r="D203" s="23">
        <v>80.900000000000006</v>
      </c>
      <c r="E203" s="23">
        <v>87.4</v>
      </c>
      <c r="F203" s="23">
        <v>70.8</v>
      </c>
      <c r="G203" s="23">
        <v>5.4</v>
      </c>
      <c r="H203" s="23">
        <v>230.6</v>
      </c>
      <c r="I203" s="23">
        <v>12.3</v>
      </c>
      <c r="J203" s="23">
        <v>113.5</v>
      </c>
      <c r="K203" s="23">
        <f t="shared" si="32"/>
        <v>104.89999999999986</v>
      </c>
      <c r="L203" s="23">
        <v>705.8</v>
      </c>
      <c r="M203" s="9"/>
      <c r="N203" s="15"/>
      <c r="O203" s="15"/>
      <c r="P203" s="15"/>
      <c r="Q203" s="15"/>
      <c r="R203" s="15"/>
      <c r="S203" s="15"/>
      <c r="T203" s="15"/>
      <c r="U203" s="15"/>
      <c r="V203" s="15"/>
      <c r="X203" s="15"/>
      <c r="Y203" s="15"/>
      <c r="Z203" s="15"/>
      <c r="AA203" s="15"/>
      <c r="AB203" s="15"/>
      <c r="AC203" s="15"/>
      <c r="AD203" s="15"/>
    </row>
    <row r="204" spans="1:30" ht="15" customHeight="1" x14ac:dyDescent="0.25">
      <c r="A204" s="6"/>
      <c r="C204" s="33" t="s">
        <v>31</v>
      </c>
      <c r="D204" s="23">
        <v>76.099999999999994</v>
      </c>
      <c r="E204" s="23">
        <v>90.1</v>
      </c>
      <c r="F204" s="23">
        <v>70</v>
      </c>
      <c r="G204" s="23">
        <v>2.1</v>
      </c>
      <c r="H204" s="23">
        <v>213.8</v>
      </c>
      <c r="I204" s="23">
        <v>11.6</v>
      </c>
      <c r="J204" s="23">
        <v>111.1</v>
      </c>
      <c r="K204" s="23">
        <f t="shared" si="32"/>
        <v>105.39999999999998</v>
      </c>
      <c r="L204" s="23">
        <v>680.2</v>
      </c>
      <c r="M204" s="9"/>
      <c r="N204" s="15"/>
      <c r="O204" s="15"/>
      <c r="P204" s="15"/>
      <c r="Q204" s="15"/>
      <c r="R204" s="15"/>
      <c r="S204" s="15"/>
      <c r="T204" s="15"/>
      <c r="U204" s="15"/>
      <c r="V204" s="15"/>
      <c r="X204" s="15"/>
      <c r="Y204" s="15"/>
      <c r="Z204" s="15"/>
      <c r="AA204" s="15"/>
      <c r="AB204" s="15"/>
      <c r="AC204" s="15"/>
      <c r="AD204" s="15"/>
    </row>
    <row r="205" spans="1:30" ht="15" customHeight="1" x14ac:dyDescent="0.25">
      <c r="A205" s="6"/>
      <c r="C205" s="24" t="s">
        <v>32</v>
      </c>
      <c r="D205" s="25">
        <v>62.2</v>
      </c>
      <c r="E205" s="25">
        <v>92.6</v>
      </c>
      <c r="F205" s="25">
        <v>55.5</v>
      </c>
      <c r="G205" s="25">
        <v>4.2</v>
      </c>
      <c r="H205" s="25">
        <v>209.8</v>
      </c>
      <c r="I205" s="25">
        <v>10.9</v>
      </c>
      <c r="J205" s="25">
        <v>78.5</v>
      </c>
      <c r="K205" s="25">
        <f t="shared" si="32"/>
        <v>99.199999999999932</v>
      </c>
      <c r="L205" s="25">
        <v>612.9</v>
      </c>
      <c r="M205" s="9"/>
      <c r="N205" s="15"/>
      <c r="O205" s="15"/>
      <c r="P205" s="15"/>
      <c r="Q205" s="15"/>
      <c r="R205" s="15"/>
      <c r="S205" s="15"/>
      <c r="T205" s="15"/>
      <c r="U205" s="15"/>
      <c r="V205" s="15"/>
      <c r="X205" s="15"/>
      <c r="Y205" s="15"/>
      <c r="Z205" s="15"/>
      <c r="AA205" s="15"/>
      <c r="AB205" s="15"/>
      <c r="AC205" s="15"/>
      <c r="AD205" s="15"/>
    </row>
    <row r="206" spans="1:30" ht="14.25" customHeight="1" x14ac:dyDescent="0.25">
      <c r="A206" s="6"/>
      <c r="C206" s="40"/>
      <c r="D206" s="42"/>
      <c r="E206" s="43"/>
      <c r="F206" s="43"/>
      <c r="G206" s="43"/>
      <c r="H206" s="43"/>
      <c r="I206" s="43"/>
      <c r="J206" s="43"/>
      <c r="K206" s="27"/>
      <c r="L206" s="44"/>
      <c r="M206" s="9"/>
      <c r="N206" s="15"/>
      <c r="O206" s="15"/>
      <c r="P206" s="15"/>
      <c r="Q206" s="15"/>
      <c r="R206" s="15"/>
      <c r="S206" s="15"/>
      <c r="T206" s="15"/>
      <c r="U206" s="15"/>
      <c r="V206" s="15"/>
      <c r="X206" s="15"/>
      <c r="Y206" s="15"/>
      <c r="Z206" s="15"/>
      <c r="AA206" s="15"/>
      <c r="AB206" s="15"/>
      <c r="AC206" s="15"/>
      <c r="AD206" s="15"/>
    </row>
    <row r="207" spans="1:30" ht="14.25" customHeight="1" x14ac:dyDescent="0.25">
      <c r="A207" s="6"/>
      <c r="C207" s="32">
        <v>2024</v>
      </c>
      <c r="D207" s="21">
        <f>SUM(D208:D219)</f>
        <v>829</v>
      </c>
      <c r="E207" s="21">
        <f t="shared" ref="E207:K207" si="33">SUM(E208:E219)</f>
        <v>1151.8000000000002</v>
      </c>
      <c r="F207" s="21">
        <f t="shared" si="33"/>
        <v>716.2</v>
      </c>
      <c r="G207" s="21">
        <f t="shared" si="33"/>
        <v>27.9</v>
      </c>
      <c r="H207" s="21">
        <f t="shared" si="33"/>
        <v>2809.7000000000003</v>
      </c>
      <c r="I207" s="21">
        <f t="shared" si="33"/>
        <v>148.9</v>
      </c>
      <c r="J207" s="21">
        <f t="shared" si="33"/>
        <v>1325.8</v>
      </c>
      <c r="K207" s="21">
        <f t="shared" si="33"/>
        <v>1490.9999999999998</v>
      </c>
      <c r="L207" s="21">
        <f>SUM(L208:L219)</f>
        <v>8500.2999999999993</v>
      </c>
      <c r="M207" s="9"/>
      <c r="N207" s="15"/>
      <c r="O207" s="15"/>
      <c r="P207" s="15"/>
      <c r="Q207" s="15"/>
      <c r="R207" s="15"/>
      <c r="S207" s="15"/>
      <c r="T207" s="15"/>
      <c r="V207" s="15"/>
      <c r="X207" s="15"/>
      <c r="Y207" s="15"/>
      <c r="Z207" s="15"/>
      <c r="AA207" s="15"/>
      <c r="AB207" s="15"/>
      <c r="AC207" s="15"/>
      <c r="AD207" s="15"/>
    </row>
    <row r="208" spans="1:30" ht="14.25" customHeight="1" x14ac:dyDescent="0.25">
      <c r="A208" s="6"/>
      <c r="C208" s="33" t="s">
        <v>33</v>
      </c>
      <c r="D208" s="23">
        <v>52.8</v>
      </c>
      <c r="E208" s="23">
        <v>89.7</v>
      </c>
      <c r="F208" s="23">
        <v>41.5</v>
      </c>
      <c r="G208" s="23">
        <v>5</v>
      </c>
      <c r="H208" s="23">
        <v>162.19999999999999</v>
      </c>
      <c r="I208" s="23">
        <v>10.9</v>
      </c>
      <c r="J208" s="23">
        <v>75.099999999999994</v>
      </c>
      <c r="K208" s="23">
        <f t="shared" ref="K208:K219" si="34">L208-SUM(D208:J208)</f>
        <v>96.299999999999955</v>
      </c>
      <c r="L208" s="23">
        <v>533.49999999999989</v>
      </c>
      <c r="M208" s="9"/>
      <c r="N208" s="15"/>
      <c r="O208" s="15"/>
      <c r="P208" s="15"/>
      <c r="Q208" s="15"/>
      <c r="R208" s="15"/>
      <c r="S208" s="15"/>
      <c r="T208" s="15"/>
      <c r="V208" s="15"/>
      <c r="X208" s="15"/>
      <c r="Y208" s="15"/>
      <c r="Z208" s="15"/>
      <c r="AA208" s="15"/>
      <c r="AB208" s="15"/>
      <c r="AC208" s="15"/>
      <c r="AD208" s="15"/>
    </row>
    <row r="209" spans="1:30" ht="14.25" customHeight="1" x14ac:dyDescent="0.25">
      <c r="A209" s="6"/>
      <c r="C209" s="33" t="s">
        <v>34</v>
      </c>
      <c r="D209" s="23">
        <v>68.8</v>
      </c>
      <c r="E209" s="23">
        <v>101.4</v>
      </c>
      <c r="F209" s="23">
        <v>56.9</v>
      </c>
      <c r="G209" s="23">
        <v>1.6</v>
      </c>
      <c r="H209" s="23">
        <v>233.7</v>
      </c>
      <c r="I209" s="23">
        <v>11.9</v>
      </c>
      <c r="J209" s="23">
        <v>103.6</v>
      </c>
      <c r="K209" s="23">
        <f t="shared" si="34"/>
        <v>99.200000000000045</v>
      </c>
      <c r="L209" s="23">
        <v>677.1</v>
      </c>
      <c r="M209" s="9"/>
      <c r="N209" s="15"/>
      <c r="O209" s="15"/>
      <c r="P209" s="15"/>
      <c r="Q209" s="15"/>
      <c r="R209" s="15"/>
      <c r="S209" s="15"/>
      <c r="T209" s="15"/>
      <c r="V209" s="15"/>
      <c r="X209" s="15"/>
      <c r="Y209" s="15"/>
      <c r="Z209" s="15"/>
      <c r="AA209" s="15"/>
      <c r="AB209" s="15"/>
      <c r="AC209" s="15"/>
      <c r="AD209" s="15"/>
    </row>
    <row r="210" spans="1:30" ht="12.75" customHeight="1" x14ac:dyDescent="0.25">
      <c r="A210" s="6"/>
      <c r="C210" s="33" t="s">
        <v>23</v>
      </c>
      <c r="D210" s="23">
        <v>76.7</v>
      </c>
      <c r="E210" s="23">
        <v>96.2</v>
      </c>
      <c r="F210" s="23">
        <v>64</v>
      </c>
      <c r="G210" s="23">
        <v>1.4</v>
      </c>
      <c r="H210" s="23">
        <v>240.1</v>
      </c>
      <c r="I210" s="23">
        <v>11.1</v>
      </c>
      <c r="J210" s="23">
        <v>96.4</v>
      </c>
      <c r="K210" s="23">
        <f t="shared" si="34"/>
        <v>104.5</v>
      </c>
      <c r="L210" s="23">
        <v>690.4</v>
      </c>
      <c r="M210" s="9"/>
      <c r="N210" s="15"/>
      <c r="O210" s="15"/>
      <c r="P210" s="15"/>
      <c r="Q210" s="15"/>
      <c r="R210" s="15"/>
      <c r="S210" s="15"/>
      <c r="T210" s="15"/>
      <c r="V210" s="15"/>
      <c r="X210" s="15"/>
      <c r="Y210" s="15"/>
      <c r="Z210" s="15"/>
      <c r="AA210" s="15"/>
      <c r="AB210" s="15"/>
      <c r="AC210" s="15"/>
      <c r="AD210" s="15"/>
    </row>
    <row r="211" spans="1:30" ht="14.25" customHeight="1" x14ac:dyDescent="0.25">
      <c r="A211" s="6"/>
      <c r="C211" s="33" t="s">
        <v>24</v>
      </c>
      <c r="D211" s="23">
        <v>72.599999999999994</v>
      </c>
      <c r="E211" s="23">
        <v>99.4</v>
      </c>
      <c r="F211" s="23">
        <v>66.599999999999994</v>
      </c>
      <c r="G211" s="23">
        <v>1.7</v>
      </c>
      <c r="H211" s="23">
        <v>246.4</v>
      </c>
      <c r="I211" s="23">
        <v>12</v>
      </c>
      <c r="J211" s="23">
        <v>139.1</v>
      </c>
      <c r="K211" s="23">
        <f t="shared" si="34"/>
        <v>125.89999999999998</v>
      </c>
      <c r="L211" s="23">
        <v>763.69999999999993</v>
      </c>
      <c r="M211" s="9"/>
      <c r="N211" s="15"/>
      <c r="O211" s="15"/>
      <c r="P211" s="15"/>
      <c r="Q211" s="15"/>
      <c r="R211" s="15"/>
      <c r="S211" s="15"/>
      <c r="T211" s="15"/>
      <c r="V211" s="15"/>
      <c r="X211" s="15"/>
      <c r="Y211" s="15"/>
      <c r="Z211" s="15"/>
      <c r="AA211" s="15"/>
      <c r="AB211" s="15"/>
      <c r="AC211" s="15"/>
      <c r="AD211" s="15"/>
    </row>
    <row r="212" spans="1:30" ht="14.25" customHeight="1" x14ac:dyDescent="0.25">
      <c r="A212" s="6"/>
      <c r="C212" s="33" t="s">
        <v>25</v>
      </c>
      <c r="D212" s="23">
        <v>77.3</v>
      </c>
      <c r="E212" s="23">
        <v>104.3</v>
      </c>
      <c r="F212" s="23">
        <v>72.7</v>
      </c>
      <c r="G212" s="23">
        <v>2.8</v>
      </c>
      <c r="H212" s="23">
        <v>248.3</v>
      </c>
      <c r="I212" s="23">
        <v>14.7</v>
      </c>
      <c r="J212" s="23">
        <v>125.7</v>
      </c>
      <c r="K212" s="23">
        <f t="shared" si="34"/>
        <v>146.70000000000005</v>
      </c>
      <c r="L212" s="23">
        <v>792.50000000000011</v>
      </c>
      <c r="M212" s="9"/>
      <c r="N212" s="15"/>
      <c r="O212" s="15"/>
      <c r="P212" s="15"/>
      <c r="Q212" s="15"/>
      <c r="R212" s="15"/>
      <c r="S212" s="15"/>
      <c r="T212" s="15"/>
      <c r="V212" s="15"/>
      <c r="X212" s="15"/>
      <c r="Y212" s="15"/>
      <c r="Z212" s="15"/>
      <c r="AA212" s="15"/>
      <c r="AB212" s="15"/>
      <c r="AC212" s="15"/>
      <c r="AD212" s="15"/>
    </row>
    <row r="213" spans="1:30" ht="14.25" customHeight="1" x14ac:dyDescent="0.25">
      <c r="A213" s="6"/>
      <c r="C213" s="33" t="s">
        <v>26</v>
      </c>
      <c r="D213" s="23">
        <v>70.5</v>
      </c>
      <c r="E213" s="23">
        <v>101.1</v>
      </c>
      <c r="F213" s="23">
        <v>59.8</v>
      </c>
      <c r="G213" s="23">
        <v>2.4</v>
      </c>
      <c r="H213" s="23">
        <v>233.3</v>
      </c>
      <c r="I213" s="23">
        <v>11.2</v>
      </c>
      <c r="J213" s="23">
        <v>115.5</v>
      </c>
      <c r="K213" s="23">
        <f t="shared" si="34"/>
        <v>145.5</v>
      </c>
      <c r="L213" s="23">
        <v>739.3</v>
      </c>
      <c r="M213" s="9"/>
      <c r="N213" s="15"/>
      <c r="O213" s="15"/>
      <c r="P213" s="15"/>
      <c r="Q213" s="15"/>
      <c r="R213" s="15"/>
      <c r="S213" s="15"/>
      <c r="T213" s="15"/>
      <c r="V213" s="15"/>
      <c r="X213" s="15"/>
      <c r="Y213" s="15"/>
      <c r="Z213" s="15"/>
      <c r="AA213" s="15"/>
      <c r="AB213" s="15"/>
      <c r="AC213" s="15"/>
      <c r="AD213" s="15"/>
    </row>
    <row r="214" spans="1:30" ht="14.25" customHeight="1" x14ac:dyDescent="0.25">
      <c r="A214" s="6"/>
      <c r="C214" s="33" t="s">
        <v>27</v>
      </c>
      <c r="D214" s="23">
        <v>75.7</v>
      </c>
      <c r="E214" s="23">
        <v>102.8</v>
      </c>
      <c r="F214" s="23">
        <v>51.9</v>
      </c>
      <c r="G214" s="23">
        <v>1.8</v>
      </c>
      <c r="H214" s="23">
        <v>257</v>
      </c>
      <c r="I214" s="23">
        <v>11.4</v>
      </c>
      <c r="J214" s="23">
        <v>129.4</v>
      </c>
      <c r="K214" s="23">
        <f t="shared" si="34"/>
        <v>143.90000000000009</v>
      </c>
      <c r="L214" s="23">
        <v>773.90000000000009</v>
      </c>
      <c r="M214" s="9"/>
      <c r="N214" s="15"/>
      <c r="O214" s="15"/>
      <c r="P214" s="15"/>
      <c r="Q214" s="15"/>
      <c r="R214" s="15"/>
      <c r="S214" s="15"/>
      <c r="T214" s="15"/>
      <c r="U214" s="15"/>
      <c r="V214" s="15"/>
      <c r="X214" s="15"/>
      <c r="Y214" s="15"/>
      <c r="Z214" s="15"/>
      <c r="AA214" s="15"/>
      <c r="AB214" s="15"/>
      <c r="AC214" s="15"/>
      <c r="AD214" s="15"/>
    </row>
    <row r="215" spans="1:30" ht="14.25" customHeight="1" x14ac:dyDescent="0.25">
      <c r="A215" s="6"/>
      <c r="C215" s="33" t="s">
        <v>28</v>
      </c>
      <c r="D215" s="23">
        <v>61</v>
      </c>
      <c r="E215" s="23">
        <v>110</v>
      </c>
      <c r="F215" s="23">
        <v>51.7</v>
      </c>
      <c r="G215" s="23">
        <v>2</v>
      </c>
      <c r="H215" s="23">
        <v>256.5</v>
      </c>
      <c r="I215" s="23">
        <v>11.9</v>
      </c>
      <c r="J215" s="23">
        <v>105.9</v>
      </c>
      <c r="K215" s="23">
        <f t="shared" si="34"/>
        <v>127.70000000000005</v>
      </c>
      <c r="L215" s="23">
        <v>726.7</v>
      </c>
      <c r="M215" s="9"/>
      <c r="N215" s="15"/>
      <c r="O215" s="15"/>
      <c r="P215" s="15"/>
      <c r="Q215" s="15"/>
      <c r="R215" s="15"/>
      <c r="S215" s="15"/>
      <c r="T215" s="15"/>
      <c r="U215" s="15"/>
      <c r="V215" s="15"/>
      <c r="X215" s="15"/>
      <c r="Y215" s="15"/>
      <c r="Z215" s="15"/>
      <c r="AA215" s="15"/>
      <c r="AB215" s="15"/>
      <c r="AC215" s="15"/>
      <c r="AD215" s="15"/>
    </row>
    <row r="216" spans="1:30" ht="14.25" customHeight="1" x14ac:dyDescent="0.25">
      <c r="A216" s="6"/>
      <c r="C216" s="33" t="s">
        <v>29</v>
      </c>
      <c r="D216" s="23">
        <v>67.900000000000006</v>
      </c>
      <c r="E216" s="23">
        <v>84.1</v>
      </c>
      <c r="F216" s="23">
        <v>67.3</v>
      </c>
      <c r="G216" s="23">
        <v>2.7</v>
      </c>
      <c r="H216" s="23">
        <v>227</v>
      </c>
      <c r="I216" s="23">
        <v>12.3</v>
      </c>
      <c r="J216" s="23">
        <v>110.3</v>
      </c>
      <c r="K216" s="23">
        <f t="shared" si="34"/>
        <v>134.89999999999986</v>
      </c>
      <c r="L216" s="23">
        <v>706.49999999999989</v>
      </c>
      <c r="M216" s="9"/>
      <c r="N216" s="15"/>
      <c r="O216" s="15"/>
      <c r="P216" s="15"/>
      <c r="Q216" s="15"/>
      <c r="R216" s="15"/>
      <c r="S216" s="15"/>
      <c r="T216" s="15"/>
      <c r="U216" s="15"/>
      <c r="V216" s="15"/>
      <c r="X216" s="15"/>
      <c r="Y216" s="15"/>
      <c r="Z216" s="15"/>
      <c r="AA216" s="15"/>
      <c r="AB216" s="15"/>
      <c r="AC216" s="15"/>
      <c r="AD216" s="15"/>
    </row>
    <row r="217" spans="1:30" ht="14.25" customHeight="1" x14ac:dyDescent="0.25">
      <c r="A217" s="6"/>
      <c r="C217" s="33" t="s">
        <v>30</v>
      </c>
      <c r="D217" s="23">
        <v>75.7</v>
      </c>
      <c r="E217" s="23">
        <v>93.5</v>
      </c>
      <c r="F217" s="23">
        <v>74.2</v>
      </c>
      <c r="G217" s="23">
        <v>2.4</v>
      </c>
      <c r="H217" s="23">
        <v>243.3</v>
      </c>
      <c r="I217" s="23">
        <v>15.9</v>
      </c>
      <c r="J217" s="23">
        <v>123</v>
      </c>
      <c r="K217" s="23">
        <f t="shared" si="34"/>
        <v>133.79999999999995</v>
      </c>
      <c r="L217" s="23">
        <v>761.8</v>
      </c>
      <c r="M217" s="9"/>
      <c r="N217" s="15"/>
      <c r="O217" s="15"/>
      <c r="P217" s="15"/>
      <c r="Q217" s="15"/>
      <c r="R217" s="15"/>
      <c r="S217" s="15"/>
      <c r="T217" s="15"/>
      <c r="U217" s="15"/>
      <c r="V217" s="15"/>
      <c r="X217" s="15"/>
      <c r="Y217" s="15"/>
      <c r="Z217" s="15"/>
      <c r="AA217" s="15"/>
      <c r="AB217" s="15"/>
      <c r="AC217" s="15"/>
      <c r="AD217" s="15"/>
    </row>
    <row r="218" spans="1:30" ht="15" customHeight="1" x14ac:dyDescent="0.25">
      <c r="A218" s="6"/>
      <c r="C218" s="33" t="s">
        <v>31</v>
      </c>
      <c r="D218" s="23">
        <v>68.8</v>
      </c>
      <c r="E218" s="23">
        <v>85.4</v>
      </c>
      <c r="F218" s="23">
        <v>63.2</v>
      </c>
      <c r="G218" s="23">
        <v>2</v>
      </c>
      <c r="H218" s="23">
        <v>240.8</v>
      </c>
      <c r="I218" s="23">
        <v>12.1</v>
      </c>
      <c r="J218" s="23">
        <v>99.7</v>
      </c>
      <c r="K218" s="23">
        <f t="shared" si="34"/>
        <v>121.29999999999995</v>
      </c>
      <c r="L218" s="23">
        <v>693.3</v>
      </c>
      <c r="M218" s="9"/>
      <c r="N218" s="15"/>
      <c r="O218" s="15"/>
      <c r="P218" s="15"/>
      <c r="Q218" s="15"/>
      <c r="R218" s="15"/>
      <c r="S218" s="15"/>
      <c r="T218" s="15"/>
      <c r="U218" s="15"/>
      <c r="V218" s="15"/>
      <c r="X218" s="15"/>
      <c r="Y218" s="15"/>
      <c r="Z218" s="15"/>
      <c r="AA218" s="15"/>
      <c r="AB218" s="15"/>
      <c r="AC218" s="15"/>
      <c r="AD218" s="15"/>
    </row>
    <row r="219" spans="1:30" ht="18.75" customHeight="1" x14ac:dyDescent="0.25">
      <c r="A219" s="6"/>
      <c r="C219" s="51" t="s">
        <v>32</v>
      </c>
      <c r="D219" s="25">
        <v>61.2</v>
      </c>
      <c r="E219" s="25">
        <v>83.9</v>
      </c>
      <c r="F219" s="25">
        <v>46.4</v>
      </c>
      <c r="G219" s="25">
        <v>2.1</v>
      </c>
      <c r="H219" s="25">
        <v>221.1</v>
      </c>
      <c r="I219" s="25">
        <v>13.5</v>
      </c>
      <c r="J219" s="25">
        <v>102.1</v>
      </c>
      <c r="K219" s="25">
        <f t="shared" si="34"/>
        <v>111.29999999999995</v>
      </c>
      <c r="L219" s="25">
        <v>641.6</v>
      </c>
      <c r="M219" s="9"/>
      <c r="N219" s="15"/>
      <c r="O219" s="15"/>
      <c r="P219" s="15"/>
      <c r="Q219" s="15"/>
      <c r="R219" s="15"/>
      <c r="S219" s="15"/>
      <c r="T219" s="15"/>
      <c r="U219" s="15"/>
      <c r="V219" s="15"/>
      <c r="X219" s="15"/>
      <c r="Y219" s="15"/>
      <c r="Z219" s="15"/>
      <c r="AA219" s="15"/>
      <c r="AB219" s="15"/>
      <c r="AC219" s="15"/>
      <c r="AD219" s="15"/>
    </row>
    <row r="220" spans="1:30" ht="21" customHeight="1" x14ac:dyDescent="0.25">
      <c r="A220" s="6"/>
      <c r="C220" s="40"/>
      <c r="D220" s="42"/>
      <c r="E220" s="43"/>
      <c r="F220" s="43"/>
      <c r="G220" s="43"/>
      <c r="H220" s="43"/>
      <c r="I220" s="43"/>
      <c r="J220" s="43"/>
      <c r="K220" s="27"/>
      <c r="L220" s="44"/>
      <c r="M220" s="9"/>
      <c r="N220" s="15"/>
      <c r="O220" s="15"/>
      <c r="P220" s="15"/>
      <c r="Q220" s="15"/>
      <c r="R220" s="15"/>
      <c r="S220" s="15"/>
      <c r="T220" s="15"/>
      <c r="U220" s="15"/>
      <c r="V220" s="15"/>
      <c r="X220" s="15"/>
      <c r="Y220" s="15"/>
      <c r="Z220" s="15"/>
      <c r="AA220" s="15"/>
      <c r="AB220" s="15"/>
      <c r="AC220" s="15"/>
      <c r="AD220" s="15"/>
    </row>
    <row r="221" spans="1:30" ht="15" customHeight="1" x14ac:dyDescent="0.25">
      <c r="C221" s="32">
        <v>2025</v>
      </c>
      <c r="D221" s="21">
        <f>SUM(D222:D233)</f>
        <v>855.30000000000007</v>
      </c>
      <c r="E221" s="21">
        <f t="shared" ref="E221:J221" si="35">SUM(E222:E233)</f>
        <v>1169.0999999999999</v>
      </c>
      <c r="F221" s="21">
        <f t="shared" si="35"/>
        <v>546.9</v>
      </c>
      <c r="G221" s="21">
        <f>SUM(G222:G233)</f>
        <v>31.099999999999994</v>
      </c>
      <c r="H221" s="21">
        <f>SUM(H222:H233)</f>
        <v>2859.2999999999997</v>
      </c>
      <c r="I221" s="21">
        <f>SUM(I222:I233)</f>
        <v>167.09999999999997</v>
      </c>
      <c r="J221" s="21">
        <f t="shared" si="35"/>
        <v>1337.0999999999997</v>
      </c>
      <c r="K221" s="21">
        <f>SUM(K222:K233)</f>
        <v>1586.3000000000002</v>
      </c>
      <c r="L221" s="21">
        <f>SUM(L222:L233)</f>
        <v>8552.2000000000025</v>
      </c>
      <c r="N221" s="15"/>
      <c r="O221" s="15"/>
      <c r="P221" s="15"/>
      <c r="Q221" s="15"/>
      <c r="R221" s="15"/>
      <c r="S221" s="15"/>
      <c r="T221" s="15"/>
      <c r="U221" s="15"/>
      <c r="V221" s="15"/>
    </row>
    <row r="222" spans="1:30" ht="17.25" customHeight="1" x14ac:dyDescent="0.25">
      <c r="C222" s="33" t="s">
        <v>33</v>
      </c>
      <c r="D222" s="23">
        <v>60.8</v>
      </c>
      <c r="E222" s="23">
        <v>74.2</v>
      </c>
      <c r="F222" s="23">
        <v>48.8</v>
      </c>
      <c r="G222" s="23">
        <v>1.9</v>
      </c>
      <c r="H222" s="23">
        <v>180.2</v>
      </c>
      <c r="I222" s="23">
        <v>9.6999999999999993</v>
      </c>
      <c r="J222" s="23">
        <v>81.900000000000006</v>
      </c>
      <c r="K222" s="23">
        <f>L222-SUM(D222:J222)</f>
        <v>102.80000000000007</v>
      </c>
      <c r="L222" s="23">
        <v>560.30000000000007</v>
      </c>
      <c r="N222" s="15"/>
      <c r="O222" s="15"/>
      <c r="P222" s="15"/>
      <c r="Q222" s="15"/>
      <c r="R222" s="15"/>
      <c r="S222" s="15"/>
      <c r="T222" s="15"/>
      <c r="U222" s="15"/>
      <c r="V222" s="15"/>
    </row>
    <row r="223" spans="1:30" ht="15.75" customHeight="1" x14ac:dyDescent="0.25">
      <c r="C223" s="33" t="s">
        <v>34</v>
      </c>
      <c r="D223" s="23">
        <v>71.5</v>
      </c>
      <c r="E223" s="23">
        <v>82.3</v>
      </c>
      <c r="F223" s="23">
        <v>57.8</v>
      </c>
      <c r="G223" s="23">
        <v>1.5</v>
      </c>
      <c r="H223" s="23">
        <v>214</v>
      </c>
      <c r="I223" s="23">
        <v>13.6</v>
      </c>
      <c r="J223" s="23">
        <v>95.7</v>
      </c>
      <c r="K223" s="23">
        <f t="shared" ref="K223:K233" si="36">L223-SUM(D223:J223)</f>
        <v>116.30000000000007</v>
      </c>
      <c r="L223" s="23">
        <v>652.70000000000016</v>
      </c>
      <c r="N223" s="15"/>
      <c r="O223" s="15"/>
      <c r="P223" s="15"/>
      <c r="Q223" s="15"/>
      <c r="R223" s="15"/>
      <c r="S223" s="15"/>
      <c r="T223" s="15"/>
      <c r="U223" s="15"/>
      <c r="V223" s="15"/>
    </row>
    <row r="224" spans="1:30" ht="14.25" customHeight="1" x14ac:dyDescent="0.25">
      <c r="C224" s="33" t="s">
        <v>23</v>
      </c>
      <c r="D224" s="23">
        <v>81.900000000000006</v>
      </c>
      <c r="E224" s="23">
        <v>102.9</v>
      </c>
      <c r="F224" s="23">
        <v>65.400000000000006</v>
      </c>
      <c r="G224" s="23">
        <v>1.2</v>
      </c>
      <c r="H224" s="23">
        <v>256</v>
      </c>
      <c r="I224" s="23">
        <v>13.7</v>
      </c>
      <c r="J224" s="23">
        <v>124</v>
      </c>
      <c r="K224" s="23">
        <f t="shared" si="36"/>
        <v>129.80000000000007</v>
      </c>
      <c r="L224" s="23">
        <v>774.90000000000009</v>
      </c>
      <c r="N224" s="15"/>
      <c r="O224" s="15"/>
      <c r="P224" s="15"/>
      <c r="Q224" s="15"/>
      <c r="R224" s="15"/>
      <c r="S224" s="15"/>
      <c r="T224" s="15"/>
      <c r="U224" s="15"/>
      <c r="V224" s="15"/>
    </row>
    <row r="225" spans="1:30" x14ac:dyDescent="0.25">
      <c r="C225" s="33" t="s">
        <v>24</v>
      </c>
      <c r="D225" s="23">
        <v>67.900000000000006</v>
      </c>
      <c r="E225" s="23">
        <v>91.2</v>
      </c>
      <c r="F225" s="23">
        <v>41.5</v>
      </c>
      <c r="G225" s="23">
        <v>3</v>
      </c>
      <c r="H225" s="23">
        <v>240.1</v>
      </c>
      <c r="I225" s="23">
        <v>12.1</v>
      </c>
      <c r="J225" s="23">
        <v>109.4</v>
      </c>
      <c r="K225" s="23">
        <f t="shared" si="36"/>
        <v>125.29999999999995</v>
      </c>
      <c r="L225" s="23">
        <v>690.5</v>
      </c>
      <c r="N225" s="15"/>
      <c r="O225" s="15"/>
      <c r="P225" s="15"/>
      <c r="Q225" s="15"/>
      <c r="R225" s="15"/>
      <c r="S225" s="15"/>
      <c r="T225" s="15"/>
      <c r="U225" s="15"/>
      <c r="V225" s="15"/>
    </row>
    <row r="226" spans="1:30" x14ac:dyDescent="0.25">
      <c r="C226" s="33" t="s">
        <v>25</v>
      </c>
      <c r="D226" s="23">
        <v>71.3</v>
      </c>
      <c r="E226" s="23">
        <v>120</v>
      </c>
      <c r="F226" s="23">
        <v>52.9</v>
      </c>
      <c r="G226" s="23">
        <v>2.4</v>
      </c>
      <c r="H226" s="23">
        <v>248.9</v>
      </c>
      <c r="I226" s="23">
        <v>14.4</v>
      </c>
      <c r="J226" s="23">
        <v>119.9</v>
      </c>
      <c r="K226" s="23">
        <f t="shared" si="36"/>
        <v>164.5</v>
      </c>
      <c r="L226" s="23">
        <v>794.3</v>
      </c>
      <c r="N226" s="15"/>
      <c r="O226" s="15"/>
      <c r="P226" s="15"/>
      <c r="Q226" s="15"/>
      <c r="R226" s="15"/>
      <c r="S226" s="15"/>
      <c r="T226" s="15"/>
      <c r="U226" s="15"/>
      <c r="V226" s="15"/>
    </row>
    <row r="227" spans="1:30" ht="12.75" customHeight="1" x14ac:dyDescent="0.25">
      <c r="C227" s="33" t="s">
        <v>26</v>
      </c>
      <c r="D227" s="23">
        <v>72.400000000000006</v>
      </c>
      <c r="E227" s="23">
        <v>106.6</v>
      </c>
      <c r="F227" s="23">
        <v>40</v>
      </c>
      <c r="G227" s="23">
        <v>2</v>
      </c>
      <c r="H227" s="23">
        <v>244</v>
      </c>
      <c r="I227" s="23">
        <v>13.5</v>
      </c>
      <c r="J227" s="23">
        <v>110.8</v>
      </c>
      <c r="K227" s="23">
        <f t="shared" si="36"/>
        <v>162.49999999999989</v>
      </c>
      <c r="L227" s="23">
        <v>751.79999999999984</v>
      </c>
      <c r="M227" s="15"/>
      <c r="N227" s="15"/>
      <c r="O227" s="15"/>
      <c r="P227" s="15"/>
      <c r="Q227" s="15"/>
      <c r="R227" s="15"/>
      <c r="S227" s="15"/>
      <c r="T227" s="15"/>
      <c r="U227" s="15"/>
      <c r="V227" s="15"/>
    </row>
    <row r="228" spans="1:30" x14ac:dyDescent="0.25">
      <c r="C228" s="33" t="s">
        <v>27</v>
      </c>
      <c r="D228" s="23">
        <v>80.7</v>
      </c>
      <c r="E228" s="23">
        <v>102.5</v>
      </c>
      <c r="F228" s="23">
        <v>34.1</v>
      </c>
      <c r="G228" s="23">
        <v>2.5</v>
      </c>
      <c r="H228" s="23">
        <v>262.39999999999998</v>
      </c>
      <c r="I228" s="23">
        <v>12.7</v>
      </c>
      <c r="J228" s="23">
        <v>135.4</v>
      </c>
      <c r="K228" s="23">
        <f t="shared" si="36"/>
        <v>173.49999999999989</v>
      </c>
      <c r="L228" s="23">
        <v>803.79999999999984</v>
      </c>
      <c r="M228" s="15"/>
      <c r="N228" s="15"/>
      <c r="O228" s="15"/>
      <c r="P228" s="15"/>
      <c r="Q228" s="15"/>
      <c r="R228" s="15"/>
      <c r="S228" s="15"/>
      <c r="T228" s="15"/>
      <c r="U228" s="15"/>
      <c r="V228" s="15"/>
    </row>
    <row r="229" spans="1:30" x14ac:dyDescent="0.25">
      <c r="C229" s="33" t="s">
        <v>28</v>
      </c>
      <c r="D229" s="23">
        <v>73</v>
      </c>
      <c r="E229" s="23">
        <v>104.8</v>
      </c>
      <c r="F229" s="23">
        <v>29.8</v>
      </c>
      <c r="G229" s="23">
        <v>2.9</v>
      </c>
      <c r="H229" s="23">
        <v>247.6</v>
      </c>
      <c r="I229" s="23">
        <v>16.8</v>
      </c>
      <c r="J229" s="23">
        <v>116.4</v>
      </c>
      <c r="K229" s="23">
        <f t="shared" si="36"/>
        <v>131.60000000000014</v>
      </c>
      <c r="L229" s="23">
        <v>722.9000000000002</v>
      </c>
      <c r="M229" s="15"/>
      <c r="N229" s="15"/>
      <c r="O229" s="15"/>
      <c r="P229" s="15"/>
      <c r="Q229" s="15"/>
      <c r="R229" s="15"/>
      <c r="S229" s="15"/>
      <c r="T229" s="15"/>
      <c r="U229" s="15"/>
      <c r="V229" s="15"/>
    </row>
    <row r="230" spans="1:30" x14ac:dyDescent="0.25">
      <c r="C230" s="33" t="s">
        <v>29</v>
      </c>
      <c r="D230" s="23">
        <v>79.599999999999994</v>
      </c>
      <c r="E230" s="23">
        <v>94.4</v>
      </c>
      <c r="F230" s="23">
        <v>42.5</v>
      </c>
      <c r="G230" s="23">
        <v>2</v>
      </c>
      <c r="H230" s="23">
        <v>243.9</v>
      </c>
      <c r="I230" s="23">
        <v>15.6</v>
      </c>
      <c r="J230" s="23">
        <v>116.7</v>
      </c>
      <c r="K230" s="23">
        <f t="shared" si="36"/>
        <v>122</v>
      </c>
      <c r="L230" s="23">
        <v>716.7</v>
      </c>
      <c r="M230" s="15"/>
      <c r="N230" s="15"/>
      <c r="O230" s="15"/>
      <c r="P230" s="15"/>
      <c r="Q230" s="15"/>
      <c r="R230" s="15"/>
      <c r="S230" s="15"/>
      <c r="T230" s="15"/>
      <c r="U230" s="15"/>
      <c r="V230" s="15"/>
    </row>
    <row r="231" spans="1:30" ht="18.75" customHeight="1" x14ac:dyDescent="0.25">
      <c r="C231" s="33" t="s">
        <v>30</v>
      </c>
      <c r="D231" s="23">
        <v>70.7</v>
      </c>
      <c r="E231" s="23">
        <v>98.6</v>
      </c>
      <c r="F231" s="23">
        <v>52.9</v>
      </c>
      <c r="G231" s="23">
        <v>3.2</v>
      </c>
      <c r="H231" s="23">
        <v>257.39999999999998</v>
      </c>
      <c r="I231" s="23">
        <v>16.7</v>
      </c>
      <c r="J231" s="23">
        <v>126.5</v>
      </c>
      <c r="K231" s="23">
        <f t="shared" si="36"/>
        <v>114.59999999999991</v>
      </c>
      <c r="L231" s="23">
        <v>740.59999999999991</v>
      </c>
      <c r="M231" s="15"/>
      <c r="N231" s="15"/>
      <c r="O231" s="15"/>
      <c r="P231" s="15"/>
      <c r="Q231" s="15"/>
      <c r="R231" s="15"/>
      <c r="S231" s="15"/>
      <c r="T231" s="15"/>
      <c r="U231" s="15"/>
      <c r="V231" s="15"/>
    </row>
    <row r="232" spans="1:30" ht="18.75" customHeight="1" x14ac:dyDescent="0.25">
      <c r="C232" s="33" t="s">
        <v>31</v>
      </c>
      <c r="D232" s="23">
        <v>66.5</v>
      </c>
      <c r="E232" s="23">
        <v>95.8</v>
      </c>
      <c r="F232" s="23">
        <v>48.1</v>
      </c>
      <c r="G232" s="23">
        <v>3.9</v>
      </c>
      <c r="H232" s="23">
        <v>216.7</v>
      </c>
      <c r="I232" s="23">
        <v>14.1</v>
      </c>
      <c r="J232" s="23">
        <v>112.6</v>
      </c>
      <c r="K232" s="23">
        <f t="shared" si="36"/>
        <v>119.00000000000011</v>
      </c>
      <c r="L232" s="23">
        <v>676.70000000000016</v>
      </c>
      <c r="M232" s="15"/>
      <c r="N232" s="15"/>
      <c r="O232" s="15"/>
      <c r="P232" s="15"/>
      <c r="Q232" s="15"/>
      <c r="R232" s="15"/>
      <c r="S232" s="15"/>
      <c r="T232" s="15"/>
      <c r="U232" s="15"/>
      <c r="V232" s="15"/>
    </row>
    <row r="233" spans="1:30" ht="18.75" customHeight="1" x14ac:dyDescent="0.25">
      <c r="C233" s="51" t="s">
        <v>32</v>
      </c>
      <c r="D233" s="25">
        <v>59</v>
      </c>
      <c r="E233" s="25">
        <v>95.8</v>
      </c>
      <c r="F233" s="25">
        <v>33.1</v>
      </c>
      <c r="G233" s="25">
        <v>4.5999999999999996</v>
      </c>
      <c r="H233" s="25">
        <v>248.1</v>
      </c>
      <c r="I233" s="25">
        <v>14.2</v>
      </c>
      <c r="J233" s="25">
        <v>87.8</v>
      </c>
      <c r="K233" s="25">
        <f t="shared" si="36"/>
        <v>124.40000000000009</v>
      </c>
      <c r="L233" s="25">
        <v>667.00000000000011</v>
      </c>
      <c r="M233" s="15"/>
      <c r="N233" s="15"/>
      <c r="O233" s="15"/>
      <c r="P233" s="15"/>
      <c r="Q233" s="15"/>
      <c r="R233" s="15"/>
      <c r="S233" s="15"/>
      <c r="T233" s="15"/>
      <c r="U233" s="15"/>
      <c r="V233" s="15"/>
    </row>
    <row r="234" spans="1:30" ht="21" customHeight="1" x14ac:dyDescent="0.25">
      <c r="A234" s="6"/>
      <c r="C234" s="40"/>
      <c r="D234" s="42"/>
      <c r="E234" s="43"/>
      <c r="F234" s="43"/>
      <c r="G234" s="43"/>
      <c r="H234" s="43"/>
      <c r="I234" s="43"/>
      <c r="J234" s="43"/>
      <c r="K234" s="27"/>
      <c r="L234" s="44"/>
      <c r="M234" s="9"/>
      <c r="N234" s="15"/>
      <c r="O234" s="15"/>
      <c r="P234" s="15"/>
      <c r="Q234" s="15"/>
      <c r="R234" s="15"/>
      <c r="S234" s="15"/>
      <c r="T234" s="15"/>
      <c r="U234" s="15"/>
      <c r="V234" s="15"/>
      <c r="X234" s="15"/>
      <c r="Y234" s="15"/>
      <c r="Z234" s="15"/>
      <c r="AA234" s="15"/>
      <c r="AB234" s="15"/>
      <c r="AC234" s="15"/>
      <c r="AD234" s="15"/>
    </row>
    <row r="235" spans="1:30" ht="15" customHeight="1" x14ac:dyDescent="0.25">
      <c r="C235" s="32">
        <v>2026</v>
      </c>
      <c r="D235" s="21">
        <f>SUM(D236:D247)</f>
        <v>399.5</v>
      </c>
      <c r="E235" s="21">
        <f t="shared" ref="E235:L235" si="37">SUM(E236:E247)</f>
        <v>622.6</v>
      </c>
      <c r="F235" s="21">
        <f t="shared" si="37"/>
        <v>213.7</v>
      </c>
      <c r="G235" s="21">
        <f t="shared" si="37"/>
        <v>25.400000000000002</v>
      </c>
      <c r="H235" s="21">
        <f t="shared" si="37"/>
        <v>1419.8000000000002</v>
      </c>
      <c r="I235" s="21">
        <f t="shared" si="37"/>
        <v>86.9</v>
      </c>
      <c r="J235" s="21">
        <f t="shared" si="37"/>
        <v>789.40000000000009</v>
      </c>
      <c r="K235" s="21">
        <f t="shared" si="37"/>
        <v>780.9</v>
      </c>
      <c r="L235" s="21">
        <f t="shared" si="37"/>
        <v>4338.2000000000007</v>
      </c>
      <c r="N235" s="15"/>
      <c r="O235" s="15"/>
      <c r="P235" s="15"/>
      <c r="Q235" s="15"/>
      <c r="R235" s="15"/>
      <c r="S235" s="15"/>
      <c r="T235" s="15"/>
      <c r="U235" s="15"/>
      <c r="V235" s="15"/>
    </row>
    <row r="236" spans="1:30" ht="17.25" customHeight="1" x14ac:dyDescent="0.25">
      <c r="C236" s="33" t="s">
        <v>33</v>
      </c>
      <c r="D236" s="23">
        <v>50.1</v>
      </c>
      <c r="E236" s="23">
        <v>81.099999999999994</v>
      </c>
      <c r="F236" s="23">
        <v>28.8</v>
      </c>
      <c r="G236" s="23">
        <v>5.3</v>
      </c>
      <c r="H236" s="23">
        <v>175</v>
      </c>
      <c r="I236" s="23">
        <v>11.4</v>
      </c>
      <c r="J236" s="23">
        <v>80.3</v>
      </c>
      <c r="K236" s="23">
        <f>L236-SUM(D236:J236)</f>
        <v>106.89999999999998</v>
      </c>
      <c r="L236" s="23">
        <v>538.9</v>
      </c>
      <c r="N236" s="15"/>
      <c r="O236" s="15"/>
      <c r="P236" s="15"/>
      <c r="Q236" s="15"/>
      <c r="R236" s="15"/>
      <c r="S236" s="15"/>
      <c r="T236" s="15"/>
      <c r="U236" s="15"/>
      <c r="V236" s="15"/>
    </row>
    <row r="237" spans="1:30" ht="15.75" customHeight="1" x14ac:dyDescent="0.25">
      <c r="C237" s="33" t="s">
        <v>34</v>
      </c>
      <c r="D237" s="23">
        <v>69.2</v>
      </c>
      <c r="E237" s="23">
        <v>93.6</v>
      </c>
      <c r="F237" s="23">
        <v>37.9</v>
      </c>
      <c r="G237" s="23">
        <v>5</v>
      </c>
      <c r="H237" s="23">
        <v>241.3</v>
      </c>
      <c r="I237" s="23">
        <v>13.2</v>
      </c>
      <c r="J237" s="23">
        <v>119.2</v>
      </c>
      <c r="K237" s="23">
        <f t="shared" ref="K237:K247" si="38">L237-SUM(D237:J237)</f>
        <v>121.20000000000005</v>
      </c>
      <c r="L237" s="23">
        <v>700.6</v>
      </c>
      <c r="N237" s="15"/>
      <c r="O237" s="15"/>
      <c r="P237" s="15"/>
      <c r="Q237" s="15"/>
      <c r="R237" s="15"/>
      <c r="S237" s="15"/>
      <c r="T237" s="15"/>
      <c r="U237" s="15"/>
      <c r="V237" s="15"/>
    </row>
    <row r="238" spans="1:30" ht="14.25" customHeight="1" x14ac:dyDescent="0.25">
      <c r="C238" s="33" t="s">
        <v>23</v>
      </c>
      <c r="D238" s="23">
        <v>81.400000000000006</v>
      </c>
      <c r="E238" s="23">
        <v>120.8</v>
      </c>
      <c r="F238" s="23">
        <v>43</v>
      </c>
      <c r="G238" s="23">
        <v>8.3000000000000007</v>
      </c>
      <c r="H238" s="23">
        <v>279.2</v>
      </c>
      <c r="I238" s="23">
        <v>16.7</v>
      </c>
      <c r="J238" s="23">
        <v>159.30000000000001</v>
      </c>
      <c r="K238" s="23">
        <f t="shared" si="38"/>
        <v>129.69999999999993</v>
      </c>
      <c r="L238" s="23">
        <v>838.4</v>
      </c>
      <c r="N238" s="15"/>
      <c r="O238" s="15"/>
      <c r="P238" s="15"/>
      <c r="Q238" s="15"/>
      <c r="R238" s="15"/>
      <c r="S238" s="15"/>
      <c r="T238" s="15"/>
      <c r="U238" s="15"/>
      <c r="V238" s="15"/>
    </row>
    <row r="239" spans="1:30" x14ac:dyDescent="0.25">
      <c r="C239" s="33" t="s">
        <v>24</v>
      </c>
      <c r="D239" s="23">
        <v>60.3</v>
      </c>
      <c r="E239" s="23">
        <v>101.8</v>
      </c>
      <c r="F239" s="23">
        <v>33.700000000000003</v>
      </c>
      <c r="G239" s="23">
        <v>2.1</v>
      </c>
      <c r="H239" s="23">
        <v>218.2</v>
      </c>
      <c r="I239" s="23">
        <v>14</v>
      </c>
      <c r="J239" s="23">
        <v>144.30000000000001</v>
      </c>
      <c r="K239" s="23">
        <f t="shared" si="38"/>
        <v>119.79999999999995</v>
      </c>
      <c r="L239" s="23">
        <v>694.2</v>
      </c>
      <c r="N239" s="15"/>
      <c r="O239" s="15"/>
      <c r="P239" s="15"/>
      <c r="Q239" s="15"/>
      <c r="R239" s="15"/>
      <c r="S239" s="15"/>
      <c r="T239" s="15"/>
      <c r="U239" s="15"/>
      <c r="V239" s="15"/>
    </row>
    <row r="240" spans="1:30" x14ac:dyDescent="0.25">
      <c r="C240" s="33" t="s">
        <v>25</v>
      </c>
      <c r="D240" s="23">
        <v>66.7</v>
      </c>
      <c r="E240" s="23">
        <v>104.8</v>
      </c>
      <c r="F240" s="23">
        <v>33.5</v>
      </c>
      <c r="G240" s="23">
        <v>2.8</v>
      </c>
      <c r="H240" s="23">
        <v>259.60000000000002</v>
      </c>
      <c r="I240" s="23">
        <v>15.4</v>
      </c>
      <c r="J240" s="23">
        <v>140.5</v>
      </c>
      <c r="K240" s="23">
        <f t="shared" si="38"/>
        <v>145.39999999999998</v>
      </c>
      <c r="L240" s="23">
        <v>768.69999999999993</v>
      </c>
      <c r="N240" s="15"/>
      <c r="O240" s="15"/>
      <c r="P240" s="15"/>
      <c r="Q240" s="15"/>
      <c r="R240" s="15"/>
      <c r="S240" s="15"/>
      <c r="T240" s="15"/>
      <c r="U240" s="15"/>
      <c r="V240" s="15"/>
    </row>
    <row r="241" spans="3:22" ht="12.75" customHeight="1" x14ac:dyDescent="0.25">
      <c r="C241" s="33" t="s">
        <v>26</v>
      </c>
      <c r="D241" s="23">
        <v>71.8</v>
      </c>
      <c r="E241" s="23">
        <v>120.5</v>
      </c>
      <c r="F241" s="23">
        <v>36.799999999999997</v>
      </c>
      <c r="G241" s="23">
        <v>1.9</v>
      </c>
      <c r="H241" s="23">
        <v>246.5</v>
      </c>
      <c r="I241" s="23">
        <v>16.2</v>
      </c>
      <c r="J241" s="23">
        <v>145.80000000000001</v>
      </c>
      <c r="K241" s="23">
        <f t="shared" si="38"/>
        <v>157.90000000000009</v>
      </c>
      <c r="L241" s="23">
        <v>797.40000000000009</v>
      </c>
      <c r="M241" s="15"/>
      <c r="N241" s="15"/>
      <c r="O241" s="15"/>
      <c r="P241" s="15"/>
      <c r="Q241" s="15"/>
      <c r="R241" s="15"/>
      <c r="S241" s="15"/>
      <c r="T241" s="15"/>
      <c r="U241" s="15"/>
      <c r="V241" s="15"/>
    </row>
    <row r="242" spans="3:22" hidden="1" x14ac:dyDescent="0.25">
      <c r="C242" s="33" t="s">
        <v>27</v>
      </c>
      <c r="D242" s="23"/>
      <c r="E242" s="23"/>
      <c r="F242" s="23"/>
      <c r="G242" s="23"/>
      <c r="H242" s="23"/>
      <c r="I242" s="23"/>
      <c r="J242" s="23"/>
      <c r="K242" s="23">
        <f t="shared" si="38"/>
        <v>0</v>
      </c>
      <c r="L242" s="23"/>
      <c r="M242" s="15"/>
      <c r="N242" s="15"/>
      <c r="O242" s="15"/>
      <c r="P242" s="15"/>
      <c r="Q242" s="15"/>
      <c r="R242" s="15"/>
      <c r="S242" s="15"/>
      <c r="T242" s="15"/>
      <c r="U242" s="15"/>
      <c r="V242" s="15"/>
    </row>
    <row r="243" spans="3:22" hidden="1" x14ac:dyDescent="0.25">
      <c r="C243" s="33" t="s">
        <v>28</v>
      </c>
      <c r="D243" s="23"/>
      <c r="E243" s="23"/>
      <c r="F243" s="23"/>
      <c r="G243" s="23"/>
      <c r="H243" s="23"/>
      <c r="I243" s="23"/>
      <c r="J243" s="23"/>
      <c r="K243" s="23">
        <f t="shared" si="38"/>
        <v>0</v>
      </c>
      <c r="L243" s="23"/>
      <c r="M243" s="15"/>
      <c r="N243" s="15"/>
      <c r="O243" s="15"/>
      <c r="P243" s="15"/>
      <c r="Q243" s="15"/>
      <c r="R243" s="15"/>
      <c r="S243" s="15"/>
      <c r="T243" s="15"/>
      <c r="U243" s="15"/>
      <c r="V243" s="15"/>
    </row>
    <row r="244" spans="3:22" hidden="1" x14ac:dyDescent="0.25">
      <c r="C244" s="33" t="s">
        <v>29</v>
      </c>
      <c r="D244" s="23"/>
      <c r="E244" s="23"/>
      <c r="F244" s="23"/>
      <c r="G244" s="23"/>
      <c r="H244" s="23"/>
      <c r="I244" s="23"/>
      <c r="J244" s="23"/>
      <c r="K244" s="23">
        <f t="shared" si="38"/>
        <v>0</v>
      </c>
      <c r="L244" s="23"/>
      <c r="M244" s="15"/>
      <c r="N244" s="15"/>
      <c r="O244" s="15"/>
      <c r="P244" s="15"/>
      <c r="Q244" s="15"/>
      <c r="R244" s="15"/>
      <c r="S244" s="15"/>
      <c r="T244" s="15"/>
      <c r="U244" s="15"/>
      <c r="V244" s="15"/>
    </row>
    <row r="245" spans="3:22" ht="18.75" hidden="1" customHeight="1" x14ac:dyDescent="0.25">
      <c r="C245" s="33" t="s">
        <v>30</v>
      </c>
      <c r="D245" s="23"/>
      <c r="E245" s="23"/>
      <c r="F245" s="23"/>
      <c r="G245" s="23"/>
      <c r="H245" s="23"/>
      <c r="I245" s="23"/>
      <c r="J245" s="23"/>
      <c r="K245" s="23">
        <f t="shared" si="38"/>
        <v>0</v>
      </c>
      <c r="L245" s="23"/>
      <c r="M245" s="15"/>
      <c r="N245" s="15"/>
      <c r="O245" s="15"/>
      <c r="P245" s="15"/>
      <c r="Q245" s="15"/>
      <c r="R245" s="15"/>
      <c r="S245" s="15"/>
      <c r="T245" s="15"/>
      <c r="U245" s="15"/>
      <c r="V245" s="15"/>
    </row>
    <row r="246" spans="3:22" ht="18.75" hidden="1" customHeight="1" x14ac:dyDescent="0.25">
      <c r="C246" s="33" t="s">
        <v>31</v>
      </c>
      <c r="D246" s="23"/>
      <c r="E246" s="23"/>
      <c r="F246" s="23"/>
      <c r="G246" s="23"/>
      <c r="H246" s="23"/>
      <c r="I246" s="23"/>
      <c r="J246" s="23"/>
      <c r="K246" s="23">
        <f t="shared" si="38"/>
        <v>0</v>
      </c>
      <c r="L246" s="23"/>
      <c r="M246" s="15"/>
      <c r="N246" s="15"/>
      <c r="O246" s="15"/>
      <c r="P246" s="15"/>
      <c r="Q246" s="15"/>
      <c r="R246" s="15"/>
      <c r="S246" s="15"/>
      <c r="T246" s="15"/>
      <c r="U246" s="15"/>
      <c r="V246" s="15"/>
    </row>
    <row r="247" spans="3:22" ht="3" customHeight="1" x14ac:dyDescent="0.25">
      <c r="C247" s="51" t="s">
        <v>32</v>
      </c>
      <c r="D247" s="25"/>
      <c r="E247" s="25"/>
      <c r="F247" s="25"/>
      <c r="G247" s="25"/>
      <c r="H247" s="25"/>
      <c r="I247" s="25"/>
      <c r="J247" s="25"/>
      <c r="K247" s="25">
        <f t="shared" si="38"/>
        <v>0</v>
      </c>
      <c r="L247" s="25"/>
      <c r="M247" s="15"/>
      <c r="N247" s="15"/>
      <c r="O247" s="15"/>
      <c r="P247" s="15"/>
      <c r="Q247" s="15"/>
      <c r="R247" s="15"/>
      <c r="S247" s="15"/>
      <c r="T247" s="15"/>
      <c r="U247" s="15"/>
      <c r="V247" s="15"/>
    </row>
    <row r="248" spans="3:22" ht="18.75" customHeight="1" x14ac:dyDescent="0.25">
      <c r="C248" s="30"/>
      <c r="D248" s="50"/>
      <c r="E248" s="50"/>
      <c r="F248" s="50"/>
      <c r="G248" s="50"/>
      <c r="H248" s="50"/>
      <c r="I248" s="50"/>
      <c r="J248" s="50"/>
      <c r="K248" s="50"/>
      <c r="L248" s="50"/>
      <c r="M248" s="15"/>
      <c r="N248" s="15"/>
      <c r="O248" s="15"/>
      <c r="P248" s="15"/>
      <c r="Q248" s="15"/>
      <c r="R248" s="15"/>
      <c r="S248" s="15"/>
      <c r="T248" s="15"/>
      <c r="U248" s="15"/>
      <c r="V248" s="15"/>
    </row>
    <row r="249" spans="3:22" x14ac:dyDescent="0.25">
      <c r="C249" s="59" t="s">
        <v>37</v>
      </c>
      <c r="D249" s="59"/>
      <c r="E249" s="59"/>
      <c r="F249" s="59"/>
      <c r="G249" s="59"/>
      <c r="H249" s="59"/>
      <c r="I249" s="59"/>
      <c r="J249" s="59"/>
      <c r="K249" s="59"/>
      <c r="M249" s="15"/>
      <c r="N249" s="15"/>
      <c r="O249" s="15"/>
      <c r="P249" s="15"/>
      <c r="Q249" s="15"/>
      <c r="R249" s="15"/>
      <c r="S249" s="15"/>
      <c r="T249" s="15"/>
      <c r="U249" s="15"/>
      <c r="V249" s="15"/>
    </row>
    <row r="250" spans="3:22" x14ac:dyDescent="0.25">
      <c r="C250" s="60" t="s">
        <v>38</v>
      </c>
      <c r="D250" s="60"/>
      <c r="E250" s="60"/>
      <c r="F250" s="60"/>
      <c r="G250" s="60"/>
      <c r="H250" s="60"/>
      <c r="I250" s="60"/>
      <c r="J250" s="60"/>
      <c r="K250" s="60"/>
      <c r="N250" s="15"/>
      <c r="O250" s="15"/>
      <c r="P250" s="15"/>
      <c r="Q250" s="15"/>
      <c r="R250" s="15"/>
      <c r="S250" s="15"/>
      <c r="T250" s="15"/>
      <c r="U250" s="15"/>
      <c r="V250" s="15"/>
    </row>
    <row r="251" spans="3:22" x14ac:dyDescent="0.25">
      <c r="C251" s="52" t="s">
        <v>42</v>
      </c>
      <c r="D251" s="52"/>
      <c r="E251" s="52"/>
      <c r="F251" s="52"/>
      <c r="G251" s="36"/>
      <c r="H251" s="36"/>
      <c r="I251" s="36"/>
      <c r="J251" s="36"/>
      <c r="K251" s="36"/>
      <c r="N251" s="15"/>
      <c r="O251" s="15"/>
      <c r="P251" s="15"/>
      <c r="Q251" s="15"/>
      <c r="R251" s="15"/>
      <c r="S251" s="15"/>
      <c r="T251" s="15"/>
      <c r="U251" s="15"/>
      <c r="V251" s="15"/>
    </row>
    <row r="252" spans="3:22" x14ac:dyDescent="0.25">
      <c r="C252" s="52" t="s">
        <v>22</v>
      </c>
      <c r="D252" s="52"/>
      <c r="E252" s="52"/>
      <c r="F252" s="52"/>
      <c r="G252" s="52"/>
      <c r="H252" s="52"/>
      <c r="I252" s="52"/>
      <c r="J252" s="52"/>
      <c r="K252" s="36"/>
      <c r="N252" s="15"/>
      <c r="O252" s="15"/>
      <c r="P252" s="15"/>
      <c r="Q252" s="15"/>
      <c r="R252" s="15"/>
      <c r="S252" s="15"/>
      <c r="T252" s="15"/>
      <c r="U252" s="15"/>
      <c r="V252" s="15"/>
    </row>
    <row r="253" spans="3:22" x14ac:dyDescent="0.25">
      <c r="N253" s="15"/>
      <c r="O253" s="15"/>
      <c r="P253" s="15"/>
      <c r="Q253" s="15"/>
      <c r="R253" s="15"/>
      <c r="S253" s="15"/>
      <c r="T253" s="15"/>
      <c r="U253" s="15"/>
      <c r="V253" s="15"/>
    </row>
    <row r="254" spans="3:22" x14ac:dyDescent="0.25">
      <c r="D254" s="49"/>
      <c r="E254" s="49"/>
      <c r="F254" s="49"/>
      <c r="G254" s="49"/>
      <c r="H254" s="49"/>
      <c r="I254" s="49"/>
      <c r="J254" s="49"/>
      <c r="K254" s="15"/>
      <c r="L254" s="15"/>
      <c r="N254" s="15"/>
      <c r="O254" s="15"/>
      <c r="P254" s="15"/>
      <c r="Q254" s="15"/>
      <c r="R254" s="15"/>
      <c r="S254" s="15"/>
      <c r="T254" s="15"/>
      <c r="U254" s="15"/>
      <c r="V254" s="15"/>
    </row>
    <row r="255" spans="3:22" x14ac:dyDescent="0.25">
      <c r="D255" s="49"/>
      <c r="E255" s="49"/>
      <c r="F255" s="49"/>
      <c r="G255" s="49"/>
      <c r="H255" s="49"/>
      <c r="I255" s="49"/>
      <c r="J255" s="49"/>
      <c r="K255" s="49"/>
      <c r="L255" s="15"/>
      <c r="N255" s="15"/>
      <c r="O255" s="15"/>
      <c r="P255" s="15"/>
      <c r="Q255" s="15"/>
      <c r="R255" s="15"/>
      <c r="S255" s="15"/>
      <c r="T255" s="15"/>
      <c r="U255" s="15"/>
      <c r="V255" s="15"/>
    </row>
    <row r="256" spans="3:22" x14ac:dyDescent="0.25">
      <c r="D256" s="49"/>
      <c r="E256" s="49"/>
      <c r="F256" s="49"/>
      <c r="G256" s="49"/>
      <c r="H256" s="49"/>
      <c r="I256" s="49"/>
      <c r="J256" s="49"/>
      <c r="K256" s="15"/>
      <c r="L256" s="15"/>
      <c r="N256" s="15"/>
      <c r="O256" s="15"/>
      <c r="P256" s="15"/>
      <c r="Q256" s="15"/>
      <c r="R256" s="15"/>
      <c r="S256" s="15"/>
      <c r="T256" s="15"/>
      <c r="U256" s="15"/>
      <c r="V256" s="15"/>
    </row>
    <row r="257" spans="4:22" x14ac:dyDescent="0.25">
      <c r="D257" s="49"/>
      <c r="E257" s="49"/>
      <c r="F257" s="49"/>
      <c r="G257" s="49"/>
      <c r="H257" s="49"/>
      <c r="I257" s="49"/>
      <c r="J257" s="49"/>
      <c r="K257" s="15"/>
      <c r="L257" s="15"/>
      <c r="N257" s="15"/>
      <c r="O257" s="15"/>
      <c r="P257" s="15"/>
      <c r="Q257" s="15"/>
      <c r="R257" s="15"/>
      <c r="S257" s="15"/>
      <c r="T257" s="15"/>
      <c r="U257" s="15"/>
      <c r="V257" s="15"/>
    </row>
    <row r="258" spans="4:22" x14ac:dyDescent="0.25">
      <c r="D258" s="49"/>
      <c r="E258" s="49"/>
      <c r="F258" s="49"/>
      <c r="G258" s="49"/>
      <c r="H258" s="49"/>
      <c r="I258" s="49"/>
      <c r="J258" s="49"/>
      <c r="K258" s="15"/>
      <c r="L258" s="15"/>
      <c r="N258" s="15"/>
      <c r="O258" s="15"/>
      <c r="P258" s="15"/>
      <c r="Q258" s="15"/>
      <c r="R258" s="15"/>
      <c r="S258" s="15"/>
      <c r="T258" s="15"/>
      <c r="U258" s="15"/>
      <c r="V258" s="15"/>
    </row>
    <row r="259" spans="4:22" x14ac:dyDescent="0.25">
      <c r="D259" s="49"/>
      <c r="E259" s="49"/>
      <c r="F259" s="49"/>
      <c r="G259" s="49"/>
      <c r="H259" s="49"/>
      <c r="I259" s="49"/>
      <c r="J259" s="49"/>
      <c r="K259" s="15"/>
      <c r="L259" s="15"/>
      <c r="N259" s="15"/>
      <c r="O259" s="15"/>
      <c r="P259" s="15"/>
      <c r="Q259" s="15"/>
      <c r="R259" s="15"/>
      <c r="S259" s="15"/>
      <c r="T259" s="15"/>
      <c r="U259" s="15"/>
      <c r="V259" s="15"/>
    </row>
    <row r="260" spans="4:22" x14ac:dyDescent="0.25">
      <c r="D260" s="49"/>
      <c r="E260" s="49"/>
      <c r="F260" s="49"/>
      <c r="G260" s="49"/>
      <c r="H260" s="49"/>
      <c r="I260" s="49"/>
      <c r="J260" s="49"/>
      <c r="K260" s="15"/>
      <c r="L260" s="15"/>
      <c r="N260" s="15"/>
      <c r="O260" s="15"/>
      <c r="P260" s="15"/>
      <c r="Q260" s="15"/>
      <c r="R260" s="15"/>
      <c r="S260" s="15"/>
      <c r="T260" s="15"/>
      <c r="U260" s="15"/>
      <c r="V260" s="15"/>
    </row>
    <row r="261" spans="4:22" x14ac:dyDescent="0.25">
      <c r="D261" s="49"/>
      <c r="E261" s="49"/>
      <c r="F261" s="49"/>
      <c r="G261" s="49"/>
      <c r="H261" s="49"/>
      <c r="I261" s="49"/>
      <c r="J261" s="49"/>
      <c r="K261" s="15"/>
      <c r="L261" s="15"/>
      <c r="N261" s="15"/>
      <c r="O261" s="15"/>
      <c r="P261" s="15"/>
      <c r="Q261" s="15"/>
      <c r="R261" s="15"/>
      <c r="S261" s="15"/>
      <c r="T261" s="15"/>
      <c r="U261" s="15"/>
      <c r="V261" s="15"/>
    </row>
    <row r="262" spans="4:22" x14ac:dyDescent="0.25">
      <c r="D262" s="49"/>
      <c r="E262" s="49"/>
      <c r="F262" s="49"/>
      <c r="G262" s="49"/>
      <c r="H262" s="49"/>
      <c r="I262" s="49"/>
      <c r="J262" s="49"/>
      <c r="K262" s="15"/>
      <c r="L262" s="15"/>
      <c r="N262" s="15"/>
      <c r="O262" s="15"/>
      <c r="P262" s="15"/>
      <c r="Q262" s="15"/>
      <c r="R262" s="15"/>
      <c r="S262" s="15"/>
      <c r="T262" s="15"/>
      <c r="U262" s="15"/>
      <c r="V262" s="15"/>
    </row>
    <row r="263" spans="4:22" x14ac:dyDescent="0.25">
      <c r="D263" s="48"/>
      <c r="E263" s="48"/>
      <c r="F263" s="48"/>
      <c r="G263" s="48"/>
      <c r="H263" s="48"/>
      <c r="I263" s="48"/>
      <c r="J263" s="48"/>
      <c r="L263" s="15"/>
      <c r="N263" s="15"/>
      <c r="O263" s="15"/>
      <c r="P263" s="15"/>
      <c r="Q263" s="15"/>
      <c r="R263" s="15"/>
      <c r="S263" s="15"/>
      <c r="T263" s="15"/>
      <c r="U263" s="15"/>
      <c r="V263" s="15"/>
    </row>
    <row r="264" spans="4:22" x14ac:dyDescent="0.25">
      <c r="D264" s="48"/>
      <c r="E264" s="48"/>
      <c r="F264" s="48"/>
      <c r="G264" s="48"/>
      <c r="H264" s="48"/>
      <c r="I264" s="48"/>
      <c r="J264" s="48"/>
      <c r="L264" s="15"/>
      <c r="N264" s="15"/>
      <c r="O264" s="15"/>
      <c r="P264" s="15"/>
      <c r="Q264" s="15"/>
      <c r="R264" s="15"/>
      <c r="S264" s="15"/>
      <c r="T264" s="15"/>
      <c r="U264" s="15"/>
      <c r="V264" s="15"/>
    </row>
    <row r="265" spans="4:22" x14ac:dyDescent="0.25">
      <c r="D265" s="48"/>
      <c r="E265" s="48"/>
      <c r="F265" s="48"/>
      <c r="G265" s="48"/>
      <c r="H265" s="48"/>
      <c r="I265" s="48"/>
      <c r="J265" s="48"/>
      <c r="K265" s="48"/>
      <c r="L265" s="48"/>
      <c r="N265" s="15"/>
      <c r="O265" s="15"/>
      <c r="P265" s="15"/>
      <c r="Q265" s="15"/>
      <c r="R265" s="15"/>
      <c r="S265" s="15"/>
      <c r="T265" s="15"/>
      <c r="U265" s="15"/>
      <c r="V265" s="15"/>
    </row>
    <row r="266" spans="4:22" x14ac:dyDescent="0.25">
      <c r="D266" s="48"/>
      <c r="E266" s="48"/>
      <c r="F266" s="48"/>
      <c r="G266" s="48"/>
      <c r="H266" s="48"/>
      <c r="I266" s="48"/>
      <c r="J266" s="48"/>
      <c r="K266" s="48"/>
      <c r="L266" s="48"/>
      <c r="N266" s="15"/>
      <c r="O266" s="15"/>
      <c r="P266" s="15"/>
      <c r="Q266" s="15"/>
      <c r="R266" s="15"/>
      <c r="S266" s="15"/>
      <c r="T266" s="15"/>
      <c r="U266" s="15"/>
      <c r="V266" s="15"/>
    </row>
    <row r="267" spans="4:22" x14ac:dyDescent="0.25">
      <c r="D267" s="48"/>
      <c r="E267" s="48"/>
      <c r="F267" s="48"/>
      <c r="G267" s="48"/>
      <c r="H267" s="48"/>
      <c r="I267" s="48"/>
      <c r="J267" s="48"/>
      <c r="K267" s="48"/>
      <c r="L267" s="48"/>
      <c r="N267" s="15"/>
      <c r="O267" s="15"/>
      <c r="P267" s="15"/>
      <c r="Q267" s="15"/>
      <c r="R267" s="15"/>
      <c r="S267" s="15"/>
      <c r="T267" s="15"/>
      <c r="U267" s="15"/>
      <c r="V267" s="15"/>
    </row>
    <row r="268" spans="4:22" x14ac:dyDescent="0.25">
      <c r="D268" s="48"/>
      <c r="E268" s="48"/>
      <c r="F268" s="48"/>
      <c r="G268" s="48"/>
      <c r="H268" s="48"/>
      <c r="I268" s="48"/>
      <c r="J268" s="48"/>
      <c r="K268" s="48"/>
      <c r="L268" s="48"/>
      <c r="N268" s="15"/>
      <c r="O268" s="15"/>
      <c r="P268" s="15"/>
      <c r="Q268" s="15"/>
      <c r="R268" s="15"/>
      <c r="S268" s="15"/>
      <c r="T268" s="15"/>
      <c r="U268" s="15"/>
      <c r="V268" s="15"/>
    </row>
    <row r="269" spans="4:22" x14ac:dyDescent="0.25">
      <c r="D269" s="48"/>
      <c r="E269" s="48"/>
      <c r="F269" s="48"/>
      <c r="G269" s="48"/>
      <c r="H269" s="48"/>
      <c r="I269" s="48"/>
      <c r="J269" s="48"/>
      <c r="K269" s="48"/>
      <c r="L269" s="48"/>
      <c r="N269" s="15"/>
      <c r="O269" s="15"/>
      <c r="P269" s="15"/>
      <c r="Q269" s="15"/>
      <c r="R269" s="15"/>
      <c r="S269" s="15"/>
      <c r="T269" s="15"/>
      <c r="U269" s="15"/>
      <c r="V269" s="15"/>
    </row>
    <row r="270" spans="4:22" x14ac:dyDescent="0.25">
      <c r="D270" s="48"/>
      <c r="E270" s="48"/>
      <c r="F270" s="48"/>
      <c r="G270" s="48"/>
      <c r="H270" s="48"/>
      <c r="I270" s="48"/>
      <c r="J270" s="48"/>
      <c r="K270" s="48"/>
      <c r="L270" s="48"/>
      <c r="N270" s="15"/>
      <c r="O270" s="15"/>
      <c r="P270" s="15"/>
      <c r="Q270" s="15"/>
      <c r="R270" s="15"/>
      <c r="S270" s="15"/>
      <c r="T270" s="15"/>
      <c r="U270" s="15"/>
      <c r="V270" s="15"/>
    </row>
    <row r="271" spans="4:22" x14ac:dyDescent="0.25">
      <c r="D271" s="48"/>
      <c r="E271" s="48"/>
      <c r="F271" s="48"/>
      <c r="G271" s="48"/>
      <c r="H271" s="48"/>
      <c r="I271" s="48"/>
      <c r="J271" s="48"/>
      <c r="K271" s="48"/>
      <c r="L271" s="48"/>
      <c r="N271" s="15"/>
      <c r="O271" s="15"/>
      <c r="P271" s="15"/>
      <c r="Q271" s="15"/>
      <c r="R271" s="15"/>
      <c r="S271" s="15"/>
      <c r="T271" s="15"/>
      <c r="U271" s="15"/>
      <c r="V271" s="15"/>
    </row>
    <row r="272" spans="4:22" x14ac:dyDescent="0.25">
      <c r="D272" s="48"/>
      <c r="E272" s="48"/>
      <c r="F272" s="48"/>
      <c r="G272" s="48"/>
      <c r="H272" s="48"/>
      <c r="I272" s="48"/>
      <c r="J272" s="48"/>
      <c r="K272" s="48"/>
      <c r="L272" s="48"/>
      <c r="N272" s="15"/>
      <c r="O272" s="15"/>
      <c r="P272" s="15"/>
      <c r="Q272" s="15"/>
      <c r="R272" s="15"/>
      <c r="S272" s="15"/>
      <c r="T272" s="15"/>
      <c r="U272" s="15"/>
      <c r="V272" s="15"/>
    </row>
    <row r="273" spans="4:22" x14ac:dyDescent="0.25">
      <c r="D273" s="48"/>
      <c r="E273" s="48"/>
      <c r="F273" s="48"/>
      <c r="G273" s="48"/>
      <c r="H273" s="48"/>
      <c r="I273" s="48"/>
      <c r="J273" s="48"/>
      <c r="K273" s="48"/>
      <c r="L273" s="48"/>
      <c r="N273" s="15"/>
      <c r="O273" s="15"/>
      <c r="P273" s="15"/>
      <c r="Q273" s="15"/>
      <c r="R273" s="15"/>
      <c r="S273" s="15"/>
      <c r="T273" s="15"/>
      <c r="U273" s="15"/>
      <c r="V273" s="15"/>
    </row>
    <row r="274" spans="4:22" x14ac:dyDescent="0.25">
      <c r="D274" s="48"/>
      <c r="E274" s="48"/>
      <c r="F274" s="48"/>
      <c r="G274" s="48"/>
      <c r="H274" s="48"/>
      <c r="I274" s="48"/>
      <c r="J274" s="48"/>
      <c r="K274" s="48"/>
      <c r="L274" s="48"/>
      <c r="N274" s="15"/>
      <c r="O274" s="15"/>
      <c r="P274" s="15"/>
      <c r="Q274" s="15"/>
      <c r="R274" s="15"/>
      <c r="S274" s="15"/>
      <c r="T274" s="15"/>
      <c r="U274" s="15"/>
      <c r="V274" s="15"/>
    </row>
    <row r="275" spans="4:22" x14ac:dyDescent="0.25">
      <c r="N275" s="15"/>
      <c r="O275" s="15"/>
      <c r="P275" s="15"/>
      <c r="Q275" s="15"/>
      <c r="R275" s="15"/>
      <c r="S275" s="15"/>
      <c r="T275" s="15"/>
      <c r="U275" s="15"/>
      <c r="V275" s="15"/>
    </row>
    <row r="276" spans="4:22" x14ac:dyDescent="0.25">
      <c r="N276" s="15"/>
      <c r="O276" s="15"/>
      <c r="P276" s="15"/>
      <c r="Q276" s="15"/>
      <c r="R276" s="15"/>
      <c r="S276" s="15"/>
      <c r="T276" s="15"/>
      <c r="U276" s="15"/>
      <c r="V276" s="15"/>
    </row>
    <row r="277" spans="4:22" x14ac:dyDescent="0.25">
      <c r="N277" s="15"/>
      <c r="O277" s="15"/>
      <c r="P277" s="15"/>
      <c r="Q277" s="15"/>
      <c r="R277" s="15"/>
      <c r="S277" s="15"/>
      <c r="T277" s="15"/>
      <c r="U277" s="15"/>
      <c r="V277" s="15"/>
    </row>
    <row r="278" spans="4:22" x14ac:dyDescent="0.25">
      <c r="N278" s="15"/>
      <c r="O278" s="15"/>
      <c r="P278" s="15"/>
      <c r="Q278" s="15"/>
      <c r="R278" s="15"/>
      <c r="S278" s="15"/>
      <c r="T278" s="15"/>
      <c r="U278" s="15"/>
      <c r="V278" s="15"/>
    </row>
    <row r="279" spans="4:22" x14ac:dyDescent="0.25">
      <c r="N279" s="15"/>
      <c r="O279" s="15"/>
      <c r="P279" s="15"/>
      <c r="Q279" s="15"/>
      <c r="R279" s="15"/>
      <c r="S279" s="15"/>
      <c r="T279" s="15"/>
      <c r="U279" s="15"/>
      <c r="V279" s="15"/>
    </row>
    <row r="280" spans="4:22" x14ac:dyDescent="0.25">
      <c r="N280" s="15"/>
      <c r="O280" s="15"/>
      <c r="P280" s="15"/>
      <c r="Q280" s="15"/>
      <c r="R280" s="15"/>
      <c r="S280" s="15"/>
      <c r="T280" s="15"/>
      <c r="U280" s="15"/>
      <c r="V280" s="15"/>
    </row>
    <row r="281" spans="4:22" x14ac:dyDescent="0.25">
      <c r="N281" s="15"/>
      <c r="O281" s="15"/>
      <c r="P281" s="15"/>
      <c r="Q281" s="15"/>
      <c r="R281" s="15"/>
      <c r="S281" s="15"/>
      <c r="T281" s="15"/>
      <c r="U281" s="15"/>
      <c r="V281" s="15"/>
    </row>
    <row r="282" spans="4:22" x14ac:dyDescent="0.25">
      <c r="D282" s="45"/>
      <c r="H282" s="45"/>
      <c r="L282" s="45"/>
      <c r="N282" s="15"/>
      <c r="O282" s="15"/>
      <c r="P282" s="15"/>
      <c r="Q282" s="15"/>
      <c r="R282" s="15"/>
      <c r="S282" s="15"/>
      <c r="T282" s="15"/>
      <c r="U282" s="15"/>
      <c r="V282" s="15"/>
    </row>
    <row r="283" spans="4:22" x14ac:dyDescent="0.25">
      <c r="N283" s="15"/>
      <c r="O283" s="15"/>
      <c r="P283" s="15"/>
      <c r="Q283" s="15"/>
      <c r="R283" s="15"/>
      <c r="S283" s="15"/>
      <c r="T283" s="15"/>
      <c r="U283" s="15"/>
      <c r="V283" s="15"/>
    </row>
    <row r="284" spans="4:22" x14ac:dyDescent="0.25">
      <c r="D284" s="45"/>
      <c r="H284" s="45"/>
      <c r="L284" s="45"/>
      <c r="N284" s="15"/>
      <c r="O284" s="15"/>
      <c r="P284" s="15"/>
      <c r="Q284" s="15"/>
      <c r="R284" s="15"/>
      <c r="S284" s="15"/>
      <c r="T284" s="15"/>
      <c r="U284" s="15"/>
      <c r="V284" s="15"/>
    </row>
    <row r="285" spans="4:22" x14ac:dyDescent="0.25">
      <c r="N285" s="15"/>
      <c r="O285" s="15"/>
      <c r="P285" s="15"/>
      <c r="Q285" s="15"/>
      <c r="R285" s="15"/>
      <c r="S285" s="15"/>
      <c r="T285" s="15"/>
      <c r="U285" s="15"/>
      <c r="V285" s="15"/>
    </row>
    <row r="286" spans="4:22" x14ac:dyDescent="0.25">
      <c r="N286" s="15"/>
      <c r="O286" s="15"/>
      <c r="P286" s="15"/>
      <c r="Q286" s="15"/>
      <c r="R286" s="15"/>
      <c r="S286" s="15"/>
      <c r="T286" s="15"/>
      <c r="U286" s="15"/>
      <c r="V286" s="15"/>
    </row>
    <row r="287" spans="4:22" x14ac:dyDescent="0.25">
      <c r="N287" s="15"/>
      <c r="O287" s="15"/>
      <c r="P287" s="15"/>
      <c r="Q287" s="15"/>
      <c r="R287" s="15"/>
      <c r="S287" s="15"/>
      <c r="T287" s="15"/>
      <c r="U287" s="15"/>
      <c r="V287" s="15"/>
    </row>
    <row r="288" spans="4:22" x14ac:dyDescent="0.25">
      <c r="N288" s="15"/>
      <c r="O288" s="15"/>
      <c r="P288" s="15"/>
      <c r="Q288" s="15"/>
      <c r="R288" s="15"/>
      <c r="S288" s="15"/>
      <c r="T288" s="15"/>
      <c r="U288" s="15"/>
      <c r="V288" s="15"/>
    </row>
    <row r="289" spans="4:22" x14ac:dyDescent="0.25">
      <c r="N289" s="15"/>
      <c r="O289" s="15"/>
      <c r="P289" s="15"/>
      <c r="Q289" s="15"/>
      <c r="R289" s="15"/>
      <c r="S289" s="15"/>
      <c r="T289" s="15"/>
      <c r="U289" s="15"/>
      <c r="V289" s="15"/>
    </row>
    <row r="290" spans="4:22" x14ac:dyDescent="0.25">
      <c r="N290" s="15"/>
      <c r="O290" s="15"/>
      <c r="P290" s="15"/>
      <c r="Q290" s="15"/>
      <c r="R290" s="15"/>
      <c r="S290" s="15"/>
      <c r="T290" s="15"/>
      <c r="U290" s="15"/>
      <c r="V290" s="15"/>
    </row>
    <row r="291" spans="4:22" x14ac:dyDescent="0.25">
      <c r="N291" s="15"/>
      <c r="O291" s="15"/>
      <c r="P291" s="15"/>
      <c r="Q291" s="15"/>
      <c r="R291" s="15"/>
      <c r="S291" s="15"/>
      <c r="T291" s="15"/>
      <c r="U291" s="15"/>
      <c r="V291" s="15"/>
    </row>
    <row r="292" spans="4:22" x14ac:dyDescent="0.25">
      <c r="N292" s="15"/>
      <c r="O292" s="15"/>
      <c r="P292" s="15"/>
      <c r="Q292" s="15"/>
      <c r="R292" s="15"/>
      <c r="S292" s="15"/>
      <c r="T292" s="15"/>
      <c r="U292" s="15"/>
      <c r="V292" s="15"/>
    </row>
    <row r="293" spans="4:22" x14ac:dyDescent="0.25">
      <c r="N293" s="15"/>
      <c r="O293" s="15"/>
      <c r="P293" s="15"/>
      <c r="Q293" s="15"/>
      <c r="R293" s="15"/>
      <c r="S293" s="15"/>
      <c r="T293" s="15"/>
      <c r="U293" s="15"/>
      <c r="V293" s="15"/>
    </row>
    <row r="294" spans="4:22" x14ac:dyDescent="0.25">
      <c r="N294" s="15"/>
      <c r="O294" s="15"/>
      <c r="P294" s="15"/>
      <c r="Q294" s="15"/>
      <c r="R294" s="15"/>
      <c r="S294" s="15"/>
      <c r="T294" s="15"/>
      <c r="U294" s="15"/>
      <c r="V294" s="15"/>
    </row>
    <row r="295" spans="4:22" x14ac:dyDescent="0.25">
      <c r="N295" s="15"/>
      <c r="O295" s="15"/>
      <c r="P295" s="15"/>
      <c r="Q295" s="15"/>
      <c r="R295" s="15"/>
      <c r="S295" s="15"/>
      <c r="T295" s="15"/>
      <c r="U295" s="15"/>
      <c r="V295" s="15"/>
    </row>
    <row r="296" spans="4:22" x14ac:dyDescent="0.25">
      <c r="D296" s="45"/>
      <c r="H296" s="45"/>
      <c r="L296" s="45"/>
      <c r="N296" s="15"/>
      <c r="O296" s="15"/>
      <c r="P296" s="15"/>
      <c r="Q296" s="15"/>
      <c r="R296" s="15"/>
      <c r="S296" s="15"/>
      <c r="T296" s="15"/>
      <c r="U296" s="15"/>
      <c r="V296" s="15"/>
    </row>
    <row r="297" spans="4:22" x14ac:dyDescent="0.25">
      <c r="N297" s="15"/>
      <c r="O297" s="15"/>
      <c r="P297" s="15"/>
      <c r="Q297" s="15"/>
      <c r="R297" s="15"/>
      <c r="S297" s="15"/>
      <c r="T297" s="15"/>
      <c r="U297" s="15"/>
      <c r="V297" s="15"/>
    </row>
    <row r="298" spans="4:22" x14ac:dyDescent="0.25">
      <c r="D298" s="45"/>
      <c r="H298" s="45"/>
      <c r="L298" s="45"/>
      <c r="N298" s="15"/>
      <c r="O298" s="15"/>
      <c r="P298" s="15"/>
      <c r="Q298" s="15"/>
      <c r="R298" s="15"/>
      <c r="S298" s="15"/>
      <c r="T298" s="15"/>
      <c r="U298" s="15"/>
      <c r="V298" s="15"/>
    </row>
    <row r="299" spans="4:22" x14ac:dyDescent="0.25">
      <c r="N299" s="15"/>
      <c r="O299" s="15"/>
      <c r="P299" s="15"/>
      <c r="Q299" s="15"/>
      <c r="R299" s="15"/>
      <c r="S299" s="15"/>
      <c r="T299" s="15"/>
      <c r="U299" s="15"/>
      <c r="V299" s="15"/>
    </row>
    <row r="300" spans="4:22" x14ac:dyDescent="0.25">
      <c r="N300" s="15"/>
      <c r="O300" s="15"/>
      <c r="P300" s="15"/>
      <c r="Q300" s="15"/>
      <c r="R300" s="15"/>
      <c r="S300" s="15"/>
      <c r="T300" s="15"/>
      <c r="U300" s="15"/>
      <c r="V300" s="15"/>
    </row>
    <row r="301" spans="4:22" x14ac:dyDescent="0.25">
      <c r="N301" s="15"/>
      <c r="O301" s="15"/>
      <c r="P301" s="15"/>
      <c r="Q301" s="15"/>
      <c r="R301" s="15"/>
      <c r="S301" s="15"/>
      <c r="T301" s="15"/>
      <c r="U301" s="15"/>
      <c r="V301" s="15"/>
    </row>
    <row r="302" spans="4:22" x14ac:dyDescent="0.25">
      <c r="N302" s="15"/>
      <c r="O302" s="15"/>
      <c r="P302" s="15"/>
      <c r="Q302" s="15"/>
      <c r="R302" s="15"/>
      <c r="S302" s="15"/>
      <c r="T302" s="15"/>
      <c r="U302" s="15"/>
      <c r="V302" s="15"/>
    </row>
    <row r="303" spans="4:22" x14ac:dyDescent="0.25">
      <c r="N303" s="15"/>
      <c r="O303" s="15"/>
      <c r="P303" s="15"/>
      <c r="Q303" s="15"/>
      <c r="R303" s="15"/>
      <c r="S303" s="15"/>
      <c r="T303" s="15"/>
      <c r="U303" s="15"/>
      <c r="V303" s="15"/>
    </row>
    <row r="304" spans="4:22" x14ac:dyDescent="0.25">
      <c r="N304" s="15"/>
      <c r="O304" s="15"/>
      <c r="P304" s="15"/>
      <c r="Q304" s="15"/>
      <c r="R304" s="15"/>
      <c r="S304" s="15"/>
      <c r="T304" s="15"/>
      <c r="U304" s="15"/>
      <c r="V304" s="15"/>
    </row>
    <row r="305" spans="4:22" x14ac:dyDescent="0.25">
      <c r="N305" s="15"/>
      <c r="O305" s="15"/>
      <c r="P305" s="15"/>
      <c r="Q305" s="15"/>
      <c r="R305" s="15"/>
      <c r="S305" s="15"/>
      <c r="T305" s="15"/>
      <c r="U305" s="15"/>
      <c r="V305" s="15"/>
    </row>
    <row r="306" spans="4:22" x14ac:dyDescent="0.25">
      <c r="N306" s="15"/>
      <c r="O306" s="15"/>
      <c r="P306" s="15"/>
      <c r="Q306" s="15"/>
      <c r="R306" s="15"/>
      <c r="S306" s="15"/>
      <c r="T306" s="15"/>
      <c r="U306" s="15"/>
      <c r="V306" s="15"/>
    </row>
    <row r="307" spans="4:22" x14ac:dyDescent="0.25">
      <c r="N307" s="15"/>
      <c r="O307" s="15"/>
      <c r="P307" s="15"/>
      <c r="Q307" s="15"/>
      <c r="R307" s="15"/>
      <c r="S307" s="15"/>
      <c r="T307" s="15"/>
      <c r="U307" s="15"/>
      <c r="V307" s="15"/>
    </row>
    <row r="308" spans="4:22" x14ac:dyDescent="0.25">
      <c r="N308" s="15"/>
      <c r="O308" s="15"/>
      <c r="P308" s="15"/>
      <c r="Q308" s="15"/>
      <c r="R308" s="15"/>
      <c r="S308" s="15"/>
      <c r="T308" s="15"/>
      <c r="U308" s="15"/>
      <c r="V308" s="15"/>
    </row>
    <row r="309" spans="4:22" x14ac:dyDescent="0.25">
      <c r="N309" s="15"/>
      <c r="O309" s="15"/>
      <c r="P309" s="15"/>
      <c r="Q309" s="15"/>
      <c r="R309" s="15"/>
      <c r="S309" s="15"/>
      <c r="T309" s="15"/>
      <c r="U309" s="15"/>
      <c r="V309" s="15"/>
    </row>
    <row r="310" spans="4:22" x14ac:dyDescent="0.25">
      <c r="D310" s="45"/>
      <c r="H310" s="45"/>
      <c r="L310" s="45"/>
      <c r="N310" s="15"/>
      <c r="O310" s="15"/>
      <c r="P310" s="15"/>
      <c r="Q310" s="15"/>
      <c r="R310" s="15"/>
      <c r="S310" s="15"/>
      <c r="T310" s="15"/>
      <c r="U310" s="15"/>
      <c r="V310" s="15"/>
    </row>
    <row r="311" spans="4:22" x14ac:dyDescent="0.25">
      <c r="N311" s="15"/>
      <c r="O311" s="15"/>
      <c r="P311" s="15"/>
      <c r="Q311" s="15"/>
      <c r="R311" s="15"/>
      <c r="S311" s="15"/>
      <c r="T311" s="15"/>
      <c r="U311" s="15"/>
      <c r="V311" s="15"/>
    </row>
    <row r="312" spans="4:22" x14ac:dyDescent="0.25">
      <c r="D312" s="45"/>
      <c r="H312" s="45"/>
      <c r="L312" s="45"/>
      <c r="N312" s="15"/>
      <c r="O312" s="15"/>
      <c r="P312" s="15"/>
      <c r="Q312" s="15"/>
      <c r="R312" s="15"/>
      <c r="S312" s="15"/>
      <c r="T312" s="15"/>
      <c r="U312" s="15"/>
      <c r="V312" s="15"/>
    </row>
    <row r="313" spans="4:22" x14ac:dyDescent="0.25">
      <c r="N313" s="15"/>
      <c r="O313" s="15"/>
      <c r="P313" s="15"/>
      <c r="Q313" s="15"/>
      <c r="R313" s="15"/>
      <c r="S313" s="15"/>
      <c r="T313" s="15"/>
      <c r="U313" s="15"/>
      <c r="V313" s="15"/>
    </row>
    <row r="314" spans="4:22" x14ac:dyDescent="0.25">
      <c r="N314" s="15"/>
      <c r="O314" s="15"/>
      <c r="P314" s="15"/>
      <c r="Q314" s="15"/>
      <c r="R314" s="15"/>
      <c r="S314" s="15"/>
      <c r="T314" s="15"/>
      <c r="U314" s="15"/>
      <c r="V314" s="15"/>
    </row>
    <row r="315" spans="4:22" x14ac:dyDescent="0.25">
      <c r="N315" s="15"/>
      <c r="O315" s="15"/>
      <c r="P315" s="15"/>
      <c r="Q315" s="15"/>
      <c r="R315" s="15"/>
      <c r="S315" s="15"/>
      <c r="T315" s="15"/>
      <c r="U315" s="15"/>
      <c r="V315" s="15"/>
    </row>
    <row r="316" spans="4:22" x14ac:dyDescent="0.25"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4:22" x14ac:dyDescent="0.25"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4:22" x14ac:dyDescent="0.25">
      <c r="N318" s="15"/>
      <c r="O318" s="15"/>
      <c r="P318" s="15"/>
      <c r="Q318" s="15"/>
      <c r="R318" s="15"/>
      <c r="S318" s="15"/>
      <c r="T318" s="15"/>
      <c r="U318" s="15"/>
      <c r="V318" s="15"/>
    </row>
    <row r="319" spans="4:22" x14ac:dyDescent="0.25"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4:22" x14ac:dyDescent="0.25"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4:22" x14ac:dyDescent="0.25"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4:22" x14ac:dyDescent="0.25"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4:22" x14ac:dyDescent="0.25"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4:22" x14ac:dyDescent="0.25">
      <c r="D324" s="45"/>
      <c r="H324" s="45"/>
      <c r="L324" s="4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4:22" x14ac:dyDescent="0.25"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4:22" x14ac:dyDescent="0.25">
      <c r="D326" s="45"/>
      <c r="H326" s="45"/>
      <c r="L326" s="4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4:22" x14ac:dyDescent="0.25"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4:22" x14ac:dyDescent="0.25"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4:22" x14ac:dyDescent="0.25"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4:22" x14ac:dyDescent="0.25"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4:22" x14ac:dyDescent="0.25"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4:22" x14ac:dyDescent="0.25"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4:22" x14ac:dyDescent="0.25"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4:22" x14ac:dyDescent="0.25"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4:22" x14ac:dyDescent="0.25"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4:22" x14ac:dyDescent="0.25"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4:22" x14ac:dyDescent="0.25"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4:22" x14ac:dyDescent="0.25">
      <c r="D338" s="45"/>
      <c r="H338" s="45"/>
      <c r="L338" s="4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4:22" x14ac:dyDescent="0.25"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4:22" x14ac:dyDescent="0.25">
      <c r="D340" s="45"/>
      <c r="H340" s="45"/>
      <c r="L340" s="4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4:22" x14ac:dyDescent="0.25"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4:22" x14ac:dyDescent="0.25"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4:22" x14ac:dyDescent="0.25"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4:22" x14ac:dyDescent="0.25"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4:22" x14ac:dyDescent="0.25"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4:22" x14ac:dyDescent="0.25"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4:22" x14ac:dyDescent="0.25"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4:22" x14ac:dyDescent="0.25"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4:22" x14ac:dyDescent="0.25"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4:22" x14ac:dyDescent="0.25"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4:22" x14ac:dyDescent="0.25"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4:22" x14ac:dyDescent="0.25">
      <c r="D352" s="45"/>
      <c r="H352" s="45"/>
      <c r="L352" s="4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4:22" x14ac:dyDescent="0.25"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4:22" x14ac:dyDescent="0.25">
      <c r="D354" s="45"/>
      <c r="H354" s="45"/>
      <c r="L354" s="4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4:22" x14ac:dyDescent="0.25"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4:22" x14ac:dyDescent="0.25"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4:22" x14ac:dyDescent="0.25"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4:22" x14ac:dyDescent="0.25"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4:22" x14ac:dyDescent="0.25"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4:22" x14ac:dyDescent="0.25"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4:22" x14ac:dyDescent="0.25"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4:22" x14ac:dyDescent="0.25"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4:22" x14ac:dyDescent="0.25"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4:22" x14ac:dyDescent="0.25"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4:22" x14ac:dyDescent="0.25"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4:22" x14ac:dyDescent="0.25">
      <c r="D366" s="45"/>
      <c r="E366" s="45"/>
      <c r="H366" s="45"/>
      <c r="L366" s="4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4:22" x14ac:dyDescent="0.25"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4:22" x14ac:dyDescent="0.25">
      <c r="D368" s="45"/>
      <c r="E368" s="45"/>
      <c r="H368" s="45"/>
      <c r="L368" s="4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4:22" x14ac:dyDescent="0.25"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4:22" x14ac:dyDescent="0.25"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4:22" x14ac:dyDescent="0.25"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4:22" x14ac:dyDescent="0.25"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4:22" x14ac:dyDescent="0.25"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4:22" x14ac:dyDescent="0.25"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4:22" x14ac:dyDescent="0.25"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4:22" x14ac:dyDescent="0.25"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4:22" x14ac:dyDescent="0.25"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4:22" x14ac:dyDescent="0.25"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4:22" x14ac:dyDescent="0.25"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4:22" x14ac:dyDescent="0.25">
      <c r="D380" s="45"/>
      <c r="E380" s="45"/>
      <c r="H380" s="45"/>
      <c r="L380" s="4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4:22" x14ac:dyDescent="0.25"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4:22" x14ac:dyDescent="0.25">
      <c r="D382" s="45"/>
      <c r="E382" s="45"/>
      <c r="H382" s="45"/>
      <c r="L382" s="4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4:22" x14ac:dyDescent="0.25"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4:22" x14ac:dyDescent="0.25"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5:22" x14ac:dyDescent="0.25"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5:22" x14ac:dyDescent="0.25"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5:22" x14ac:dyDescent="0.25"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5:22" x14ac:dyDescent="0.25"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5:22" x14ac:dyDescent="0.25"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5:22" x14ac:dyDescent="0.25"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5:22" x14ac:dyDescent="0.25"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5:22" x14ac:dyDescent="0.25"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5:22" x14ac:dyDescent="0.25">
      <c r="N393" s="15"/>
      <c r="O393" s="15"/>
      <c r="P393" s="15"/>
      <c r="Q393" s="15"/>
      <c r="R393" s="15"/>
      <c r="S393" s="15"/>
      <c r="T393" s="15"/>
      <c r="U393" s="15"/>
      <c r="V393" s="15"/>
    </row>
    <row r="394" spans="5:22" x14ac:dyDescent="0.25">
      <c r="E394" s="45"/>
      <c r="H394" s="45"/>
      <c r="L394" s="4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5:22" x14ac:dyDescent="0.25"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5:22" x14ac:dyDescent="0.25">
      <c r="E396" s="45"/>
      <c r="H396" s="45"/>
      <c r="L396" s="4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5:22" x14ac:dyDescent="0.25"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5:22" x14ac:dyDescent="0.25"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5:22" x14ac:dyDescent="0.25"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5:22" x14ac:dyDescent="0.25"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5:22" x14ac:dyDescent="0.25"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5:22" x14ac:dyDescent="0.25"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5:22" x14ac:dyDescent="0.25"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5:22" x14ac:dyDescent="0.25"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5:22" x14ac:dyDescent="0.25"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5:22" x14ac:dyDescent="0.25"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5:22" x14ac:dyDescent="0.25">
      <c r="N407" s="15"/>
      <c r="O407" s="15"/>
      <c r="P407" s="15"/>
      <c r="Q407" s="15"/>
      <c r="R407" s="15"/>
      <c r="S407" s="15"/>
      <c r="T407" s="15"/>
      <c r="U407" s="15"/>
      <c r="V407" s="46"/>
    </row>
    <row r="408" spans="5:22" x14ac:dyDescent="0.25">
      <c r="E408" s="45"/>
      <c r="H408" s="45"/>
      <c r="J408" s="45"/>
      <c r="K408" s="45"/>
      <c r="L408" s="4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5:22" x14ac:dyDescent="0.25"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5:22" x14ac:dyDescent="0.25">
      <c r="E410" s="45"/>
      <c r="H410" s="45"/>
      <c r="J410" s="45"/>
      <c r="K410" s="45"/>
      <c r="L410" s="4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5:22" x14ac:dyDescent="0.25"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5:22" x14ac:dyDescent="0.25">
      <c r="N412" s="15"/>
      <c r="O412" s="15"/>
      <c r="P412" s="15"/>
      <c r="Q412" s="15"/>
      <c r="R412" s="15"/>
      <c r="S412" s="15"/>
      <c r="T412" s="15"/>
      <c r="U412" s="15"/>
      <c r="V412" s="15"/>
    </row>
    <row r="423" spans="4:12" x14ac:dyDescent="0.25">
      <c r="D423" s="47"/>
      <c r="E423" s="47"/>
      <c r="F423" s="47"/>
      <c r="G423" s="47"/>
      <c r="H423" s="47"/>
      <c r="I423" s="47"/>
      <c r="J423" s="47"/>
      <c r="K423" s="47"/>
      <c r="L423" s="47"/>
    </row>
    <row r="424" spans="4:12" x14ac:dyDescent="0.25">
      <c r="D424" s="47"/>
      <c r="E424" s="47"/>
      <c r="F424" s="47"/>
      <c r="G424" s="47"/>
      <c r="H424" s="47"/>
      <c r="I424" s="47"/>
      <c r="J424" s="47"/>
      <c r="K424" s="47"/>
      <c r="L424" s="47"/>
    </row>
    <row r="425" spans="4:12" x14ac:dyDescent="0.25">
      <c r="D425" s="47"/>
      <c r="E425" s="47"/>
      <c r="F425" s="47"/>
      <c r="G425" s="47"/>
      <c r="H425" s="47"/>
      <c r="I425" s="47"/>
      <c r="J425" s="47"/>
      <c r="K425" s="47"/>
      <c r="L425" s="47"/>
    </row>
    <row r="426" spans="4:12" x14ac:dyDescent="0.25">
      <c r="D426" s="47"/>
      <c r="E426" s="47"/>
      <c r="F426" s="47"/>
      <c r="G426" s="47"/>
      <c r="H426" s="47"/>
      <c r="I426" s="47"/>
      <c r="J426" s="47"/>
      <c r="K426" s="47"/>
      <c r="L426" s="47"/>
    </row>
    <row r="427" spans="4:12" x14ac:dyDescent="0.25">
      <c r="D427" s="47"/>
      <c r="E427" s="47"/>
      <c r="F427" s="47"/>
      <c r="G427" s="47"/>
      <c r="H427" s="47"/>
      <c r="I427" s="47"/>
      <c r="J427" s="47"/>
      <c r="K427" s="47"/>
      <c r="L427" s="47"/>
    </row>
    <row r="428" spans="4:12" x14ac:dyDescent="0.25">
      <c r="D428" s="47"/>
      <c r="E428" s="47"/>
      <c r="F428" s="47"/>
      <c r="G428" s="47"/>
      <c r="H428" s="47"/>
      <c r="I428" s="47"/>
      <c r="J428" s="47"/>
      <c r="K428" s="47"/>
      <c r="L428" s="47"/>
    </row>
    <row r="429" spans="4:12" x14ac:dyDescent="0.25">
      <c r="D429" s="47"/>
      <c r="E429" s="47"/>
      <c r="F429" s="47"/>
      <c r="G429" s="47"/>
      <c r="H429" s="47"/>
      <c r="I429" s="47"/>
      <c r="J429" s="47"/>
      <c r="K429" s="47"/>
      <c r="L429" s="47"/>
    </row>
    <row r="430" spans="4:12" x14ac:dyDescent="0.25">
      <c r="D430" s="47"/>
      <c r="E430" s="47"/>
      <c r="F430" s="47"/>
      <c r="G430" s="47"/>
      <c r="H430" s="47"/>
      <c r="I430" s="47"/>
      <c r="J430" s="47"/>
      <c r="K430" s="47"/>
      <c r="L430" s="47"/>
    </row>
    <row r="431" spans="4:12" x14ac:dyDescent="0.25">
      <c r="D431" s="47"/>
      <c r="E431" s="47"/>
      <c r="F431" s="47"/>
      <c r="G431" s="47"/>
      <c r="H431" s="47"/>
      <c r="I431" s="47"/>
      <c r="J431" s="47"/>
      <c r="K431" s="47"/>
      <c r="L431" s="47"/>
    </row>
    <row r="432" spans="4:12" x14ac:dyDescent="0.25">
      <c r="D432" s="47"/>
      <c r="E432" s="47"/>
      <c r="F432" s="47"/>
      <c r="G432" s="47"/>
      <c r="H432" s="47"/>
      <c r="I432" s="47"/>
      <c r="J432" s="47"/>
      <c r="K432" s="47"/>
      <c r="L432" s="47"/>
    </row>
    <row r="433" spans="4:12" x14ac:dyDescent="0.25">
      <c r="D433" s="47"/>
      <c r="E433" s="47"/>
      <c r="F433" s="47"/>
      <c r="G433" s="47"/>
      <c r="H433" s="47"/>
      <c r="I433" s="47"/>
      <c r="J433" s="47"/>
      <c r="K433" s="47"/>
      <c r="L433" s="47"/>
    </row>
    <row r="434" spans="4:12" x14ac:dyDescent="0.25">
      <c r="D434" s="47"/>
      <c r="E434" s="47"/>
      <c r="F434" s="47"/>
      <c r="G434" s="47"/>
      <c r="H434" s="47"/>
      <c r="I434" s="47"/>
      <c r="J434" s="47"/>
      <c r="K434" s="47"/>
      <c r="L434" s="47"/>
    </row>
    <row r="435" spans="4:12" x14ac:dyDescent="0.25">
      <c r="D435" s="47"/>
      <c r="E435" s="47"/>
      <c r="F435" s="47"/>
      <c r="G435" s="47"/>
      <c r="H435" s="47"/>
      <c r="I435" s="47"/>
      <c r="J435" s="47"/>
      <c r="K435" s="47"/>
      <c r="L435" s="47"/>
    </row>
    <row r="436" spans="4:12" x14ac:dyDescent="0.25">
      <c r="D436" s="47"/>
      <c r="E436" s="47"/>
      <c r="F436" s="47"/>
      <c r="G436" s="47"/>
      <c r="H436" s="47"/>
      <c r="I436" s="47"/>
      <c r="J436" s="47"/>
      <c r="K436" s="47"/>
      <c r="L436" s="47"/>
    </row>
    <row r="437" spans="4:12" x14ac:dyDescent="0.25">
      <c r="D437" s="47"/>
      <c r="E437" s="47"/>
      <c r="F437" s="47"/>
      <c r="G437" s="47"/>
      <c r="H437" s="47"/>
      <c r="I437" s="47"/>
      <c r="J437" s="47"/>
      <c r="K437" s="47"/>
      <c r="L437" s="47"/>
    </row>
    <row r="438" spans="4:12" x14ac:dyDescent="0.25">
      <c r="D438" s="47"/>
      <c r="E438" s="47"/>
      <c r="F438" s="47"/>
      <c r="G438" s="47"/>
      <c r="H438" s="47"/>
      <c r="I438" s="47"/>
      <c r="J438" s="47"/>
      <c r="K438" s="47"/>
      <c r="L438" s="47"/>
    </row>
    <row r="439" spans="4:12" x14ac:dyDescent="0.25">
      <c r="D439" s="47"/>
      <c r="E439" s="47"/>
      <c r="F439" s="47"/>
      <c r="G439" s="47"/>
      <c r="H439" s="47"/>
      <c r="I439" s="47"/>
      <c r="J439" s="47"/>
      <c r="K439" s="47"/>
      <c r="L439" s="47"/>
    </row>
    <row r="440" spans="4:12" x14ac:dyDescent="0.25">
      <c r="D440" s="47"/>
      <c r="E440" s="47"/>
      <c r="F440" s="47"/>
      <c r="G440" s="47"/>
      <c r="H440" s="47"/>
      <c r="I440" s="47"/>
      <c r="J440" s="47"/>
      <c r="K440" s="47"/>
      <c r="L440" s="47"/>
    </row>
    <row r="441" spans="4:12" x14ac:dyDescent="0.25">
      <c r="D441" s="47"/>
      <c r="E441" s="47"/>
      <c r="F441" s="47"/>
      <c r="G441" s="47"/>
      <c r="H441" s="47"/>
      <c r="I441" s="47"/>
      <c r="J441" s="47"/>
      <c r="K441" s="47"/>
      <c r="L441" s="47"/>
    </row>
    <row r="442" spans="4:12" x14ac:dyDescent="0.25">
      <c r="D442" s="47"/>
      <c r="E442" s="47"/>
      <c r="F442" s="47"/>
      <c r="G442" s="47"/>
      <c r="H442" s="47"/>
      <c r="I442" s="47"/>
      <c r="J442" s="47"/>
      <c r="K442" s="47"/>
      <c r="L442" s="47"/>
    </row>
    <row r="443" spans="4:12" x14ac:dyDescent="0.25">
      <c r="D443" s="47"/>
      <c r="E443" s="47"/>
      <c r="F443" s="47"/>
      <c r="G443" s="47"/>
      <c r="H443" s="47"/>
      <c r="I443" s="47"/>
      <c r="J443" s="47"/>
      <c r="K443" s="47"/>
      <c r="L443" s="47"/>
    </row>
    <row r="444" spans="4:12" x14ac:dyDescent="0.25">
      <c r="D444" s="47"/>
      <c r="E444" s="47"/>
      <c r="F444" s="47"/>
      <c r="G444" s="47"/>
      <c r="H444" s="47"/>
      <c r="I444" s="47"/>
      <c r="J444" s="47"/>
      <c r="K444" s="47"/>
      <c r="L444" s="47"/>
    </row>
    <row r="445" spans="4:12" x14ac:dyDescent="0.25">
      <c r="D445" s="47"/>
      <c r="E445" s="47"/>
      <c r="F445" s="47"/>
      <c r="G445" s="47"/>
      <c r="H445" s="47"/>
      <c r="I445" s="47"/>
      <c r="J445" s="47"/>
      <c r="K445" s="47"/>
      <c r="L445" s="47"/>
    </row>
    <row r="446" spans="4:12" x14ac:dyDescent="0.25">
      <c r="D446" s="47"/>
      <c r="E446" s="47"/>
      <c r="F446" s="47"/>
      <c r="G446" s="47"/>
      <c r="H446" s="47"/>
      <c r="I446" s="47"/>
      <c r="J446" s="47"/>
      <c r="K446" s="47"/>
      <c r="L446" s="47"/>
    </row>
    <row r="447" spans="4:12" x14ac:dyDescent="0.25">
      <c r="D447" s="47"/>
      <c r="E447" s="47"/>
      <c r="F447" s="47"/>
      <c r="G447" s="47"/>
      <c r="H447" s="47"/>
      <c r="I447" s="47"/>
      <c r="J447" s="47"/>
      <c r="K447" s="47"/>
      <c r="L447" s="47"/>
    </row>
    <row r="448" spans="4:12" x14ac:dyDescent="0.25">
      <c r="D448" s="47"/>
      <c r="E448" s="47"/>
      <c r="F448" s="47"/>
      <c r="G448" s="47"/>
      <c r="H448" s="47"/>
      <c r="I448" s="47"/>
      <c r="J448" s="47"/>
      <c r="K448" s="47"/>
      <c r="L448" s="47"/>
    </row>
    <row r="449" spans="4:12" x14ac:dyDescent="0.25">
      <c r="D449" s="47"/>
      <c r="E449" s="47"/>
      <c r="F449" s="47"/>
      <c r="G449" s="47"/>
      <c r="H449" s="47"/>
      <c r="I449" s="47"/>
      <c r="J449" s="47"/>
      <c r="K449" s="47"/>
      <c r="L449" s="47"/>
    </row>
    <row r="450" spans="4:12" x14ac:dyDescent="0.25">
      <c r="D450" s="47"/>
      <c r="E450" s="47"/>
      <c r="F450" s="47"/>
      <c r="G450" s="47"/>
      <c r="H450" s="47"/>
      <c r="I450" s="47"/>
      <c r="J450" s="47"/>
      <c r="K450" s="47"/>
      <c r="L450" s="47"/>
    </row>
    <row r="451" spans="4:12" x14ac:dyDescent="0.25">
      <c r="D451" s="47"/>
      <c r="E451" s="47"/>
      <c r="F451" s="47"/>
      <c r="G451" s="47"/>
      <c r="H451" s="47"/>
      <c r="I451" s="47"/>
      <c r="J451" s="47"/>
      <c r="K451" s="47"/>
      <c r="L451" s="47"/>
    </row>
    <row r="452" spans="4:12" x14ac:dyDescent="0.25">
      <c r="D452" s="47"/>
      <c r="E452" s="47"/>
      <c r="F452" s="47"/>
      <c r="G452" s="47"/>
      <c r="H452" s="47"/>
      <c r="I452" s="47"/>
      <c r="J452" s="47"/>
      <c r="K452" s="47"/>
      <c r="L452" s="47"/>
    </row>
    <row r="453" spans="4:12" x14ac:dyDescent="0.25">
      <c r="D453" s="47"/>
      <c r="E453" s="47"/>
      <c r="F453" s="47"/>
      <c r="G453" s="47"/>
      <c r="H453" s="47"/>
      <c r="I453" s="47"/>
      <c r="J453" s="47"/>
      <c r="K453" s="47"/>
      <c r="L453" s="47"/>
    </row>
    <row r="454" spans="4:12" x14ac:dyDescent="0.25">
      <c r="D454" s="47"/>
      <c r="E454" s="47"/>
      <c r="F454" s="47"/>
      <c r="G454" s="47"/>
      <c r="H454" s="47"/>
      <c r="I454" s="47"/>
      <c r="J454" s="47"/>
      <c r="K454" s="47"/>
      <c r="L454" s="47"/>
    </row>
    <row r="455" spans="4:12" x14ac:dyDescent="0.25">
      <c r="D455" s="47"/>
      <c r="E455" s="47"/>
      <c r="F455" s="47"/>
      <c r="G455" s="47"/>
      <c r="H455" s="47"/>
      <c r="I455" s="47"/>
      <c r="J455" s="47"/>
      <c r="K455" s="47"/>
      <c r="L455" s="47"/>
    </row>
    <row r="456" spans="4:12" x14ac:dyDescent="0.25">
      <c r="D456" s="47"/>
      <c r="E456" s="47"/>
      <c r="F456" s="47"/>
      <c r="G456" s="47"/>
      <c r="H456" s="47"/>
      <c r="I456" s="47"/>
      <c r="J456" s="47"/>
      <c r="K456" s="47"/>
      <c r="L456" s="47"/>
    </row>
    <row r="457" spans="4:12" x14ac:dyDescent="0.25">
      <c r="D457" s="47"/>
      <c r="E457" s="47"/>
      <c r="F457" s="47"/>
      <c r="G457" s="47"/>
      <c r="H457" s="47"/>
      <c r="I457" s="47"/>
      <c r="J457" s="47"/>
      <c r="K457" s="47"/>
      <c r="L457" s="47"/>
    </row>
    <row r="458" spans="4:12" x14ac:dyDescent="0.25">
      <c r="D458" s="47"/>
      <c r="E458" s="47"/>
      <c r="F458" s="47"/>
      <c r="G458" s="47"/>
      <c r="H458" s="47"/>
      <c r="I458" s="47"/>
      <c r="J458" s="47"/>
      <c r="K458" s="47"/>
      <c r="L458" s="47"/>
    </row>
    <row r="459" spans="4:12" x14ac:dyDescent="0.25">
      <c r="D459" s="47"/>
      <c r="E459" s="47"/>
      <c r="F459" s="47"/>
      <c r="G459" s="47"/>
      <c r="H459" s="47"/>
      <c r="I459" s="47"/>
      <c r="J459" s="47"/>
      <c r="K459" s="47"/>
      <c r="L459" s="47"/>
    </row>
    <row r="460" spans="4:12" x14ac:dyDescent="0.25">
      <c r="D460" s="47"/>
      <c r="E460" s="47"/>
      <c r="F460" s="47"/>
      <c r="G460" s="47"/>
      <c r="H460" s="47"/>
      <c r="I460" s="47"/>
      <c r="J460" s="47"/>
      <c r="K460" s="47"/>
      <c r="L460" s="47"/>
    </row>
    <row r="461" spans="4:12" x14ac:dyDescent="0.25">
      <c r="D461" s="47"/>
      <c r="E461" s="47"/>
      <c r="F461" s="47"/>
      <c r="G461" s="47"/>
      <c r="H461" s="47"/>
      <c r="I461" s="47"/>
      <c r="J461" s="47"/>
      <c r="K461" s="47"/>
      <c r="L461" s="47"/>
    </row>
    <row r="462" spans="4:12" x14ac:dyDescent="0.25">
      <c r="D462" s="47"/>
      <c r="E462" s="47"/>
      <c r="F462" s="47"/>
      <c r="G462" s="47"/>
      <c r="H462" s="47"/>
      <c r="I462" s="47"/>
      <c r="J462" s="47"/>
      <c r="K462" s="47"/>
      <c r="L462" s="47"/>
    </row>
    <row r="463" spans="4:12" x14ac:dyDescent="0.25">
      <c r="D463" s="47"/>
      <c r="E463" s="47"/>
      <c r="F463" s="47"/>
      <c r="G463" s="47"/>
      <c r="H463" s="47"/>
      <c r="I463" s="47"/>
      <c r="J463" s="47"/>
      <c r="K463" s="47"/>
      <c r="L463" s="47"/>
    </row>
    <row r="464" spans="4:12" x14ac:dyDescent="0.25">
      <c r="D464" s="47"/>
      <c r="E464" s="47"/>
      <c r="F464" s="47"/>
      <c r="G464" s="47"/>
      <c r="H464" s="47"/>
      <c r="I464" s="47"/>
      <c r="J464" s="47"/>
      <c r="K464" s="47"/>
      <c r="L464" s="47"/>
    </row>
    <row r="465" spans="4:12" x14ac:dyDescent="0.25">
      <c r="D465" s="47"/>
      <c r="E465" s="47"/>
      <c r="F465" s="47"/>
      <c r="G465" s="47"/>
      <c r="H465" s="47"/>
      <c r="I465" s="47"/>
      <c r="J465" s="47"/>
      <c r="K465" s="47"/>
      <c r="L465" s="47"/>
    </row>
    <row r="466" spans="4:12" x14ac:dyDescent="0.25">
      <c r="D466" s="47"/>
      <c r="E466" s="47"/>
      <c r="F466" s="47"/>
      <c r="G466" s="47"/>
      <c r="H466" s="47"/>
      <c r="I466" s="47"/>
      <c r="J466" s="47"/>
      <c r="K466" s="47"/>
      <c r="L466" s="47"/>
    </row>
    <row r="467" spans="4:12" x14ac:dyDescent="0.25">
      <c r="D467" s="47"/>
      <c r="E467" s="47"/>
      <c r="F467" s="47"/>
      <c r="G467" s="47"/>
      <c r="H467" s="47"/>
      <c r="I467" s="47"/>
      <c r="J467" s="47"/>
      <c r="K467" s="47"/>
      <c r="L467" s="47"/>
    </row>
    <row r="468" spans="4:12" x14ac:dyDescent="0.25">
      <c r="D468" s="47"/>
      <c r="E468" s="47"/>
      <c r="F468" s="47"/>
      <c r="G468" s="47"/>
      <c r="H468" s="47"/>
      <c r="I468" s="47"/>
      <c r="J468" s="47"/>
      <c r="K468" s="47"/>
      <c r="L468" s="47"/>
    </row>
    <row r="469" spans="4:12" x14ac:dyDescent="0.25">
      <c r="D469" s="47"/>
      <c r="E469" s="47"/>
      <c r="F469" s="47"/>
      <c r="G469" s="47"/>
      <c r="H469" s="47"/>
      <c r="I469" s="47"/>
      <c r="J469" s="47"/>
      <c r="K469" s="47"/>
      <c r="L469" s="47"/>
    </row>
    <row r="470" spans="4:12" x14ac:dyDescent="0.25">
      <c r="D470" s="47"/>
      <c r="E470" s="47"/>
      <c r="F470" s="47"/>
      <c r="G470" s="47"/>
      <c r="H470" s="47"/>
      <c r="I470" s="47"/>
      <c r="J470" s="47"/>
      <c r="K470" s="47"/>
      <c r="L470" s="47"/>
    </row>
    <row r="471" spans="4:12" x14ac:dyDescent="0.25">
      <c r="D471" s="47"/>
      <c r="E471" s="47"/>
      <c r="F471" s="47"/>
      <c r="G471" s="47"/>
      <c r="H471" s="47"/>
      <c r="I471" s="47"/>
      <c r="J471" s="47"/>
      <c r="K471" s="47"/>
      <c r="L471" s="47"/>
    </row>
    <row r="472" spans="4:12" x14ac:dyDescent="0.25">
      <c r="D472" s="47"/>
      <c r="E472" s="47"/>
      <c r="F472" s="47"/>
      <c r="G472" s="47"/>
      <c r="H472" s="47"/>
      <c r="I472" s="47"/>
      <c r="J472" s="47"/>
      <c r="K472" s="47"/>
      <c r="L472" s="47"/>
    </row>
    <row r="473" spans="4:12" x14ac:dyDescent="0.25">
      <c r="D473" s="47"/>
      <c r="E473" s="47"/>
      <c r="F473" s="47"/>
      <c r="G473" s="47"/>
      <c r="H473" s="47"/>
      <c r="I473" s="47"/>
      <c r="J473" s="47"/>
      <c r="K473" s="47"/>
      <c r="L473" s="47"/>
    </row>
    <row r="474" spans="4:12" x14ac:dyDescent="0.25">
      <c r="D474" s="47"/>
      <c r="E474" s="47"/>
      <c r="F474" s="47"/>
      <c r="G474" s="47"/>
      <c r="H474" s="47"/>
      <c r="I474" s="47"/>
      <c r="J474" s="47"/>
      <c r="K474" s="47"/>
      <c r="L474" s="47"/>
    </row>
    <row r="475" spans="4:12" x14ac:dyDescent="0.25">
      <c r="D475" s="47"/>
      <c r="E475" s="47"/>
      <c r="F475" s="47"/>
      <c r="G475" s="47"/>
      <c r="H475" s="47"/>
      <c r="I475" s="47"/>
      <c r="J475" s="47"/>
      <c r="K475" s="47"/>
      <c r="L475" s="47"/>
    </row>
    <row r="476" spans="4:12" x14ac:dyDescent="0.25">
      <c r="D476" s="47"/>
      <c r="E476" s="47"/>
      <c r="F476" s="47"/>
      <c r="G476" s="47"/>
      <c r="H476" s="47"/>
      <c r="I476" s="47"/>
      <c r="J476" s="47"/>
      <c r="K476" s="47"/>
      <c r="L476" s="47"/>
    </row>
    <row r="477" spans="4:12" x14ac:dyDescent="0.25">
      <c r="D477" s="47"/>
      <c r="E477" s="47"/>
      <c r="F477" s="47"/>
      <c r="G477" s="47"/>
      <c r="H477" s="47"/>
      <c r="I477" s="47"/>
      <c r="J477" s="47"/>
      <c r="K477" s="47"/>
      <c r="L477" s="47"/>
    </row>
    <row r="478" spans="4:12" x14ac:dyDescent="0.25">
      <c r="D478" s="47"/>
      <c r="E478" s="47"/>
      <c r="F478" s="47"/>
      <c r="G478" s="47"/>
      <c r="H478" s="47"/>
      <c r="I478" s="47"/>
      <c r="J478" s="47"/>
      <c r="K478" s="47"/>
      <c r="L478" s="47"/>
    </row>
    <row r="479" spans="4:12" x14ac:dyDescent="0.25">
      <c r="D479" s="47"/>
      <c r="E479" s="47"/>
      <c r="F479" s="47"/>
      <c r="G479" s="47"/>
      <c r="H479" s="47"/>
      <c r="I479" s="47"/>
      <c r="J479" s="47"/>
      <c r="K479" s="47"/>
      <c r="L479" s="47"/>
    </row>
    <row r="480" spans="4:12" x14ac:dyDescent="0.25">
      <c r="D480" s="47"/>
      <c r="E480" s="47"/>
      <c r="F480" s="47"/>
      <c r="G480" s="47"/>
      <c r="H480" s="47"/>
      <c r="I480" s="47"/>
      <c r="J480" s="47"/>
      <c r="K480" s="47"/>
      <c r="L480" s="47"/>
    </row>
    <row r="481" spans="4:12" x14ac:dyDescent="0.25">
      <c r="D481" s="47"/>
      <c r="E481" s="47"/>
      <c r="F481" s="47"/>
      <c r="G481" s="47"/>
      <c r="H481" s="47"/>
      <c r="I481" s="47"/>
      <c r="J481" s="47"/>
      <c r="K481" s="47"/>
      <c r="L481" s="47"/>
    </row>
    <row r="482" spans="4:12" x14ac:dyDescent="0.25">
      <c r="D482" s="47"/>
      <c r="E482" s="47"/>
      <c r="F482" s="47"/>
      <c r="G482" s="47"/>
      <c r="H482" s="47"/>
      <c r="I482" s="47"/>
      <c r="J482" s="47"/>
      <c r="K482" s="47"/>
      <c r="L482" s="47"/>
    </row>
    <row r="483" spans="4:12" x14ac:dyDescent="0.25">
      <c r="D483" s="47"/>
      <c r="E483" s="47"/>
      <c r="F483" s="47"/>
      <c r="G483" s="47"/>
      <c r="H483" s="47"/>
      <c r="I483" s="47"/>
      <c r="J483" s="47"/>
      <c r="K483" s="47"/>
      <c r="L483" s="47"/>
    </row>
    <row r="484" spans="4:12" x14ac:dyDescent="0.25">
      <c r="D484" s="47"/>
      <c r="E484" s="47"/>
      <c r="F484" s="47"/>
      <c r="G484" s="47"/>
      <c r="H484" s="47"/>
      <c r="I484" s="47"/>
      <c r="J484" s="47"/>
      <c r="K484" s="47"/>
      <c r="L484" s="47"/>
    </row>
    <row r="485" spans="4:12" x14ac:dyDescent="0.25">
      <c r="D485" s="47"/>
      <c r="E485" s="47"/>
      <c r="F485" s="47"/>
      <c r="G485" s="47"/>
      <c r="H485" s="47"/>
      <c r="I485" s="47"/>
      <c r="J485" s="47"/>
      <c r="K485" s="47"/>
      <c r="L485" s="47"/>
    </row>
    <row r="486" spans="4:12" x14ac:dyDescent="0.25">
      <c r="D486" s="47"/>
      <c r="E486" s="47"/>
      <c r="F486" s="47"/>
      <c r="G486" s="47"/>
      <c r="H486" s="47"/>
      <c r="I486" s="47"/>
      <c r="J486" s="47"/>
      <c r="K486" s="47"/>
      <c r="L486" s="47"/>
    </row>
    <row r="487" spans="4:12" x14ac:dyDescent="0.25">
      <c r="D487" s="47"/>
      <c r="E487" s="47"/>
      <c r="F487" s="47"/>
      <c r="G487" s="47"/>
      <c r="H487" s="47"/>
      <c r="I487" s="47"/>
      <c r="J487" s="47"/>
      <c r="K487" s="47"/>
      <c r="L487" s="47"/>
    </row>
    <row r="488" spans="4:12" x14ac:dyDescent="0.25">
      <c r="D488" s="47"/>
      <c r="E488" s="47"/>
      <c r="F488" s="47"/>
      <c r="G488" s="47"/>
      <c r="H488" s="47"/>
      <c r="I488" s="47"/>
      <c r="J488" s="47"/>
      <c r="K488" s="47"/>
      <c r="L488" s="47"/>
    </row>
    <row r="489" spans="4:12" x14ac:dyDescent="0.25">
      <c r="D489" s="47"/>
      <c r="E489" s="47"/>
      <c r="F489" s="47"/>
      <c r="G489" s="47"/>
      <c r="H489" s="47"/>
      <c r="I489" s="47"/>
      <c r="J489" s="47"/>
      <c r="K489" s="47"/>
      <c r="L489" s="47"/>
    </row>
    <row r="490" spans="4:12" x14ac:dyDescent="0.25">
      <c r="D490" s="47"/>
      <c r="E490" s="47"/>
      <c r="F490" s="47"/>
      <c r="G490" s="47"/>
      <c r="H490" s="47"/>
      <c r="I490" s="47"/>
      <c r="J490" s="47"/>
      <c r="K490" s="47"/>
      <c r="L490" s="47"/>
    </row>
    <row r="491" spans="4:12" x14ac:dyDescent="0.25">
      <c r="D491" s="47"/>
      <c r="E491" s="47"/>
      <c r="F491" s="47"/>
      <c r="G491" s="47"/>
      <c r="H491" s="47"/>
      <c r="I491" s="47"/>
      <c r="J491" s="47"/>
      <c r="K491" s="47"/>
      <c r="L491" s="47"/>
    </row>
    <row r="492" spans="4:12" x14ac:dyDescent="0.25">
      <c r="D492" s="47"/>
      <c r="E492" s="47"/>
      <c r="F492" s="47"/>
      <c r="G492" s="47"/>
      <c r="H492" s="47"/>
      <c r="I492" s="47"/>
      <c r="J492" s="47"/>
      <c r="K492" s="47"/>
      <c r="L492" s="47"/>
    </row>
    <row r="493" spans="4:12" x14ac:dyDescent="0.25">
      <c r="D493" s="47"/>
      <c r="E493" s="47"/>
      <c r="F493" s="47"/>
      <c r="G493" s="47"/>
      <c r="H493" s="47"/>
      <c r="I493" s="47"/>
      <c r="J493" s="47"/>
      <c r="K493" s="47"/>
      <c r="L493" s="47"/>
    </row>
    <row r="494" spans="4:12" x14ac:dyDescent="0.25">
      <c r="D494" s="47"/>
      <c r="E494" s="47"/>
      <c r="F494" s="47"/>
      <c r="G494" s="47"/>
      <c r="H494" s="47"/>
      <c r="I494" s="47"/>
      <c r="J494" s="47"/>
      <c r="K494" s="47"/>
      <c r="L494" s="47"/>
    </row>
    <row r="495" spans="4:12" x14ac:dyDescent="0.25">
      <c r="D495" s="47"/>
      <c r="E495" s="47"/>
      <c r="F495" s="47"/>
      <c r="G495" s="47"/>
      <c r="H495" s="47"/>
      <c r="I495" s="47"/>
      <c r="J495" s="47"/>
      <c r="K495" s="47"/>
      <c r="L495" s="47"/>
    </row>
    <row r="496" spans="4:12" x14ac:dyDescent="0.25">
      <c r="D496" s="47"/>
      <c r="E496" s="47"/>
      <c r="F496" s="47"/>
      <c r="G496" s="47"/>
      <c r="H496" s="47"/>
      <c r="I496" s="47"/>
      <c r="J496" s="47"/>
      <c r="K496" s="47"/>
      <c r="L496" s="47"/>
    </row>
    <row r="497" spans="4:12" x14ac:dyDescent="0.25">
      <c r="D497" s="47"/>
      <c r="E497" s="47"/>
      <c r="F497" s="47"/>
      <c r="G497" s="47"/>
      <c r="H497" s="47"/>
      <c r="I497" s="47"/>
      <c r="J497" s="47"/>
      <c r="K497" s="47"/>
      <c r="L497" s="47"/>
    </row>
    <row r="498" spans="4:12" x14ac:dyDescent="0.25">
      <c r="D498" s="47"/>
      <c r="E498" s="47"/>
      <c r="F498" s="47"/>
      <c r="G498" s="47"/>
      <c r="H498" s="47"/>
      <c r="I498" s="47"/>
      <c r="J498" s="47"/>
      <c r="K498" s="47"/>
      <c r="L498" s="47"/>
    </row>
    <row r="499" spans="4:12" x14ac:dyDescent="0.25">
      <c r="D499" s="47"/>
      <c r="E499" s="47"/>
      <c r="F499" s="47"/>
      <c r="G499" s="47"/>
      <c r="H499" s="47"/>
      <c r="I499" s="47"/>
      <c r="J499" s="47"/>
      <c r="K499" s="47"/>
      <c r="L499" s="47"/>
    </row>
    <row r="500" spans="4:12" x14ac:dyDescent="0.25">
      <c r="D500" s="47"/>
      <c r="E500" s="47"/>
      <c r="F500" s="47"/>
      <c r="G500" s="47"/>
      <c r="H500" s="47"/>
      <c r="I500" s="47"/>
      <c r="J500" s="47"/>
      <c r="K500" s="47"/>
      <c r="L500" s="47"/>
    </row>
    <row r="501" spans="4:12" x14ac:dyDescent="0.25">
      <c r="D501" s="47"/>
      <c r="E501" s="47"/>
      <c r="F501" s="47"/>
      <c r="G501" s="47"/>
      <c r="H501" s="47"/>
      <c r="I501" s="47"/>
      <c r="J501" s="47"/>
      <c r="K501" s="47"/>
      <c r="L501" s="47"/>
    </row>
    <row r="502" spans="4:12" x14ac:dyDescent="0.25">
      <c r="D502" s="47"/>
      <c r="E502" s="47"/>
      <c r="F502" s="47"/>
      <c r="G502" s="47"/>
      <c r="H502" s="47"/>
      <c r="I502" s="47"/>
      <c r="J502" s="47"/>
      <c r="K502" s="47"/>
      <c r="L502" s="47"/>
    </row>
    <row r="503" spans="4:12" x14ac:dyDescent="0.25">
      <c r="D503" s="47"/>
      <c r="E503" s="47"/>
      <c r="F503" s="47"/>
      <c r="G503" s="47"/>
      <c r="H503" s="47"/>
      <c r="I503" s="47"/>
      <c r="J503" s="47"/>
      <c r="K503" s="47"/>
      <c r="L503" s="47"/>
    </row>
    <row r="504" spans="4:12" x14ac:dyDescent="0.25">
      <c r="D504" s="47"/>
      <c r="E504" s="47"/>
      <c r="F504" s="47"/>
      <c r="G504" s="47"/>
      <c r="H504" s="47"/>
      <c r="I504" s="47"/>
      <c r="J504" s="47"/>
      <c r="K504" s="47"/>
      <c r="L504" s="47"/>
    </row>
    <row r="505" spans="4:12" x14ac:dyDescent="0.25">
      <c r="D505" s="47"/>
      <c r="E505" s="47"/>
      <c r="F505" s="47"/>
      <c r="G505" s="47"/>
      <c r="H505" s="47"/>
      <c r="I505" s="47"/>
      <c r="J505" s="47"/>
      <c r="K505" s="47"/>
      <c r="L505" s="47"/>
    </row>
    <row r="506" spans="4:12" x14ac:dyDescent="0.25">
      <c r="D506" s="47"/>
      <c r="E506" s="47"/>
      <c r="F506" s="47"/>
      <c r="G506" s="47"/>
      <c r="H506" s="47"/>
      <c r="I506" s="47"/>
      <c r="J506" s="47"/>
      <c r="K506" s="47"/>
      <c r="L506" s="47"/>
    </row>
    <row r="507" spans="4:12" x14ac:dyDescent="0.25">
      <c r="D507" s="47"/>
      <c r="E507" s="47"/>
      <c r="F507" s="47"/>
      <c r="G507" s="47"/>
      <c r="H507" s="47"/>
      <c r="I507" s="47"/>
      <c r="J507" s="47"/>
      <c r="K507" s="47"/>
      <c r="L507" s="47"/>
    </row>
    <row r="508" spans="4:12" x14ac:dyDescent="0.25">
      <c r="D508" s="47"/>
      <c r="E508" s="47"/>
      <c r="F508" s="47"/>
      <c r="G508" s="47"/>
      <c r="H508" s="47"/>
      <c r="I508" s="47"/>
      <c r="J508" s="47"/>
      <c r="K508" s="47"/>
      <c r="L508" s="47"/>
    </row>
    <row r="509" spans="4:12" x14ac:dyDescent="0.25">
      <c r="D509" s="47"/>
      <c r="E509" s="47"/>
      <c r="F509" s="47"/>
      <c r="G509" s="47"/>
      <c r="H509" s="47"/>
      <c r="I509" s="47"/>
      <c r="J509" s="47"/>
      <c r="K509" s="47"/>
      <c r="L509" s="47"/>
    </row>
    <row r="510" spans="4:12" x14ac:dyDescent="0.25">
      <c r="D510" s="47"/>
      <c r="E510" s="47"/>
      <c r="F510" s="47"/>
      <c r="G510" s="47"/>
      <c r="H510" s="47"/>
      <c r="I510" s="47"/>
      <c r="J510" s="47"/>
      <c r="K510" s="47"/>
      <c r="L510" s="47"/>
    </row>
    <row r="511" spans="4:12" x14ac:dyDescent="0.25">
      <c r="D511" s="47"/>
      <c r="E511" s="47"/>
      <c r="F511" s="47"/>
      <c r="G511" s="47"/>
      <c r="H511" s="47"/>
      <c r="I511" s="47"/>
      <c r="J511" s="47"/>
      <c r="K511" s="47"/>
      <c r="L511" s="47"/>
    </row>
    <row r="512" spans="4:12" x14ac:dyDescent="0.25">
      <c r="D512" s="47"/>
      <c r="E512" s="47"/>
      <c r="F512" s="47"/>
      <c r="G512" s="47"/>
      <c r="H512" s="47"/>
      <c r="I512" s="47"/>
      <c r="J512" s="47"/>
      <c r="K512" s="47"/>
      <c r="L512" s="47"/>
    </row>
    <row r="513" spans="4:12" x14ac:dyDescent="0.25">
      <c r="D513" s="47"/>
      <c r="E513" s="47"/>
      <c r="F513" s="47"/>
      <c r="G513" s="47"/>
      <c r="H513" s="47"/>
      <c r="I513" s="47"/>
      <c r="J513" s="47"/>
      <c r="K513" s="47"/>
      <c r="L513" s="47"/>
    </row>
    <row r="514" spans="4:12" x14ac:dyDescent="0.25">
      <c r="D514" s="47"/>
      <c r="E514" s="47"/>
      <c r="F514" s="47"/>
      <c r="G514" s="47"/>
      <c r="H514" s="47"/>
      <c r="I514" s="47"/>
      <c r="J514" s="47"/>
      <c r="K514" s="47"/>
      <c r="L514" s="47"/>
    </row>
    <row r="515" spans="4:12" x14ac:dyDescent="0.25">
      <c r="D515" s="47"/>
      <c r="E515" s="47"/>
      <c r="F515" s="47"/>
      <c r="G515" s="47"/>
      <c r="H515" s="47"/>
      <c r="I515" s="47"/>
      <c r="J515" s="47"/>
      <c r="K515" s="47"/>
      <c r="L515" s="47"/>
    </row>
    <row r="516" spans="4:12" x14ac:dyDescent="0.25">
      <c r="D516" s="47"/>
      <c r="E516" s="47"/>
      <c r="F516" s="47"/>
      <c r="G516" s="47"/>
      <c r="H516" s="47"/>
      <c r="I516" s="47"/>
      <c r="J516" s="47"/>
      <c r="K516" s="47"/>
      <c r="L516" s="47"/>
    </row>
    <row r="517" spans="4:12" x14ac:dyDescent="0.25">
      <c r="D517" s="47"/>
      <c r="E517" s="47"/>
      <c r="F517" s="47"/>
      <c r="G517" s="47"/>
      <c r="H517" s="47"/>
      <c r="I517" s="47"/>
      <c r="J517" s="47"/>
      <c r="K517" s="47"/>
      <c r="L517" s="47"/>
    </row>
    <row r="518" spans="4:12" x14ac:dyDescent="0.25">
      <c r="D518" s="47"/>
      <c r="E518" s="47"/>
      <c r="F518" s="47"/>
      <c r="G518" s="47"/>
      <c r="H518" s="47"/>
      <c r="I518" s="47"/>
      <c r="J518" s="47"/>
      <c r="K518" s="47"/>
      <c r="L518" s="47"/>
    </row>
    <row r="519" spans="4:12" x14ac:dyDescent="0.25">
      <c r="D519" s="47"/>
      <c r="E519" s="47"/>
      <c r="F519" s="47"/>
      <c r="G519" s="47"/>
      <c r="H519" s="47"/>
      <c r="I519" s="47"/>
      <c r="J519" s="47"/>
      <c r="K519" s="47"/>
      <c r="L519" s="47"/>
    </row>
    <row r="520" spans="4:12" x14ac:dyDescent="0.25">
      <c r="D520" s="47"/>
      <c r="E520" s="47"/>
      <c r="F520" s="47"/>
      <c r="G520" s="47"/>
      <c r="H520" s="47"/>
      <c r="I520" s="47"/>
      <c r="J520" s="47"/>
      <c r="K520" s="47"/>
      <c r="L520" s="47"/>
    </row>
    <row r="521" spans="4:12" x14ac:dyDescent="0.25">
      <c r="D521" s="47"/>
      <c r="E521" s="47"/>
      <c r="F521" s="47"/>
      <c r="G521" s="47"/>
      <c r="H521" s="47"/>
      <c r="I521" s="47"/>
      <c r="J521" s="47"/>
      <c r="K521" s="47"/>
      <c r="L521" s="47"/>
    </row>
    <row r="522" spans="4:12" x14ac:dyDescent="0.25">
      <c r="D522" s="47"/>
      <c r="E522" s="47"/>
      <c r="F522" s="47"/>
      <c r="G522" s="47"/>
      <c r="H522" s="47"/>
      <c r="I522" s="47"/>
      <c r="J522" s="47"/>
      <c r="K522" s="47"/>
      <c r="L522" s="47"/>
    </row>
    <row r="523" spans="4:12" x14ac:dyDescent="0.25">
      <c r="D523" s="47"/>
      <c r="E523" s="47"/>
      <c r="F523" s="47"/>
      <c r="G523" s="47"/>
      <c r="H523" s="47"/>
      <c r="I523" s="47"/>
      <c r="J523" s="47"/>
      <c r="K523" s="47"/>
      <c r="L523" s="47"/>
    </row>
    <row r="524" spans="4:12" x14ac:dyDescent="0.25">
      <c r="D524" s="47"/>
      <c r="E524" s="47"/>
      <c r="F524" s="47"/>
      <c r="G524" s="47"/>
      <c r="H524" s="47"/>
      <c r="I524" s="47"/>
      <c r="J524" s="47"/>
      <c r="K524" s="47"/>
      <c r="L524" s="47"/>
    </row>
    <row r="525" spans="4:12" x14ac:dyDescent="0.25">
      <c r="D525" s="47"/>
      <c r="E525" s="47"/>
      <c r="F525" s="47"/>
      <c r="G525" s="47"/>
      <c r="H525" s="47"/>
      <c r="I525" s="47"/>
      <c r="J525" s="47"/>
      <c r="K525" s="47"/>
      <c r="L525" s="47"/>
    </row>
    <row r="526" spans="4:12" x14ac:dyDescent="0.25">
      <c r="D526" s="47"/>
      <c r="E526" s="47"/>
      <c r="F526" s="47"/>
      <c r="G526" s="47"/>
      <c r="H526" s="47"/>
      <c r="I526" s="47"/>
      <c r="J526" s="47"/>
      <c r="K526" s="47"/>
      <c r="L526" s="47"/>
    </row>
    <row r="527" spans="4:12" x14ac:dyDescent="0.25">
      <c r="D527" s="47"/>
      <c r="E527" s="47"/>
      <c r="F527" s="47"/>
      <c r="G527" s="47"/>
      <c r="H527" s="47"/>
      <c r="I527" s="47"/>
      <c r="J527" s="47"/>
      <c r="K527" s="47"/>
      <c r="L527" s="47"/>
    </row>
    <row r="528" spans="4:12" x14ac:dyDescent="0.25">
      <c r="D528" s="47"/>
      <c r="E528" s="47"/>
      <c r="F528" s="47"/>
      <c r="G528" s="47"/>
      <c r="H528" s="47"/>
      <c r="I528" s="47"/>
      <c r="J528" s="47"/>
      <c r="K528" s="47"/>
      <c r="L528" s="47"/>
    </row>
    <row r="529" spans="4:12" x14ac:dyDescent="0.25">
      <c r="D529" s="47"/>
      <c r="E529" s="47"/>
      <c r="F529" s="47"/>
      <c r="G529" s="47"/>
      <c r="H529" s="47"/>
      <c r="I529" s="47"/>
      <c r="J529" s="47"/>
      <c r="K529" s="47"/>
      <c r="L529" s="47"/>
    </row>
    <row r="530" spans="4:12" x14ac:dyDescent="0.25">
      <c r="D530" s="47"/>
      <c r="E530" s="47"/>
      <c r="F530" s="47"/>
      <c r="G530" s="47"/>
      <c r="H530" s="47"/>
      <c r="I530" s="47"/>
      <c r="J530" s="47"/>
      <c r="K530" s="47"/>
      <c r="L530" s="47"/>
    </row>
    <row r="531" spans="4:12" x14ac:dyDescent="0.25">
      <c r="D531" s="47"/>
      <c r="E531" s="47"/>
      <c r="F531" s="47"/>
      <c r="G531" s="47"/>
      <c r="H531" s="47"/>
      <c r="I531" s="47"/>
      <c r="J531" s="47"/>
      <c r="K531" s="47"/>
      <c r="L531" s="47"/>
    </row>
    <row r="532" spans="4:12" x14ac:dyDescent="0.25">
      <c r="D532" s="47"/>
      <c r="E532" s="47"/>
      <c r="F532" s="47"/>
      <c r="G532" s="47"/>
      <c r="H532" s="47"/>
      <c r="I532" s="47"/>
      <c r="J532" s="47"/>
      <c r="K532" s="47"/>
      <c r="L532" s="47"/>
    </row>
    <row r="533" spans="4:12" x14ac:dyDescent="0.25">
      <c r="D533" s="47"/>
      <c r="E533" s="47"/>
      <c r="F533" s="47"/>
      <c r="G533" s="47"/>
      <c r="H533" s="47"/>
      <c r="I533" s="47"/>
      <c r="J533" s="47"/>
      <c r="K533" s="47"/>
      <c r="L533" s="47"/>
    </row>
    <row r="534" spans="4:12" x14ac:dyDescent="0.25">
      <c r="D534" s="47"/>
      <c r="E534" s="47"/>
      <c r="F534" s="47"/>
      <c r="G534" s="47"/>
      <c r="H534" s="47"/>
      <c r="I534" s="47"/>
      <c r="J534" s="47"/>
      <c r="K534" s="47"/>
      <c r="L534" s="47"/>
    </row>
    <row r="535" spans="4:12" x14ac:dyDescent="0.25">
      <c r="D535" s="47"/>
      <c r="E535" s="47"/>
      <c r="F535" s="47"/>
      <c r="G535" s="47"/>
      <c r="H535" s="47"/>
      <c r="I535" s="47"/>
      <c r="J535" s="47"/>
      <c r="K535" s="47"/>
      <c r="L535" s="47"/>
    </row>
    <row r="536" spans="4:12" x14ac:dyDescent="0.25">
      <c r="D536" s="47"/>
      <c r="E536" s="47"/>
      <c r="F536" s="47"/>
      <c r="G536" s="47"/>
      <c r="H536" s="47"/>
      <c r="I536" s="47"/>
      <c r="J536" s="47"/>
      <c r="K536" s="47"/>
      <c r="L536" s="47"/>
    </row>
    <row r="537" spans="4:12" x14ac:dyDescent="0.25">
      <c r="D537" s="47"/>
      <c r="E537" s="47"/>
      <c r="F537" s="47"/>
      <c r="G537" s="47"/>
      <c r="H537" s="47"/>
      <c r="I537" s="47"/>
      <c r="J537" s="47"/>
      <c r="K537" s="47"/>
      <c r="L537" s="47"/>
    </row>
    <row r="538" spans="4:12" x14ac:dyDescent="0.25">
      <c r="D538" s="47"/>
      <c r="E538" s="47"/>
      <c r="F538" s="47"/>
      <c r="G538" s="47"/>
      <c r="H538" s="47"/>
      <c r="I538" s="47"/>
      <c r="J538" s="47"/>
      <c r="K538" s="47"/>
      <c r="L538" s="47"/>
    </row>
    <row r="539" spans="4:12" x14ac:dyDescent="0.25">
      <c r="D539" s="47"/>
      <c r="E539" s="47"/>
      <c r="F539" s="47"/>
      <c r="G539" s="47"/>
      <c r="H539" s="47"/>
      <c r="I539" s="47"/>
      <c r="J539" s="47"/>
      <c r="K539" s="47"/>
      <c r="L539" s="47"/>
    </row>
    <row r="540" spans="4:12" x14ac:dyDescent="0.25">
      <c r="D540" s="47"/>
      <c r="E540" s="47"/>
      <c r="F540" s="47"/>
      <c r="G540" s="47"/>
      <c r="H540" s="47"/>
      <c r="I540" s="47"/>
      <c r="J540" s="47"/>
      <c r="K540" s="47"/>
      <c r="L540" s="47"/>
    </row>
    <row r="541" spans="4:12" x14ac:dyDescent="0.25">
      <c r="D541" s="47"/>
      <c r="E541" s="47"/>
      <c r="F541" s="47"/>
      <c r="G541" s="47"/>
      <c r="H541" s="47"/>
      <c r="I541" s="47"/>
      <c r="J541" s="47"/>
      <c r="K541" s="47"/>
      <c r="L541" s="47"/>
    </row>
    <row r="542" spans="4:12" x14ac:dyDescent="0.25">
      <c r="D542" s="47"/>
      <c r="E542" s="47"/>
      <c r="F542" s="47"/>
      <c r="G542" s="47"/>
      <c r="H542" s="47"/>
      <c r="I542" s="47"/>
      <c r="J542" s="47"/>
      <c r="K542" s="47"/>
      <c r="L542" s="47"/>
    </row>
    <row r="543" spans="4:12" x14ac:dyDescent="0.25">
      <c r="D543" s="47"/>
      <c r="E543" s="47"/>
      <c r="F543" s="47"/>
      <c r="G543" s="47"/>
      <c r="H543" s="47"/>
      <c r="I543" s="47"/>
      <c r="J543" s="47"/>
      <c r="K543" s="47"/>
      <c r="L543" s="47"/>
    </row>
    <row r="544" spans="4:12" x14ac:dyDescent="0.25">
      <c r="D544" s="47"/>
      <c r="E544" s="47"/>
      <c r="F544" s="47"/>
      <c r="G544" s="47"/>
      <c r="H544" s="47"/>
      <c r="I544" s="47"/>
      <c r="J544" s="47"/>
      <c r="K544" s="47"/>
      <c r="L544" s="47"/>
    </row>
    <row r="545" spans="4:12" x14ac:dyDescent="0.25">
      <c r="D545" s="47"/>
      <c r="E545" s="47"/>
      <c r="F545" s="47"/>
      <c r="G545" s="47"/>
      <c r="H545" s="47"/>
      <c r="I545" s="47"/>
      <c r="J545" s="47"/>
      <c r="K545" s="47"/>
      <c r="L545" s="47"/>
    </row>
    <row r="546" spans="4:12" x14ac:dyDescent="0.25">
      <c r="D546" s="47"/>
      <c r="E546" s="47"/>
      <c r="F546" s="47"/>
      <c r="G546" s="47"/>
      <c r="H546" s="47"/>
      <c r="I546" s="47"/>
      <c r="J546" s="47"/>
      <c r="K546" s="47"/>
      <c r="L546" s="47"/>
    </row>
    <row r="547" spans="4:12" x14ac:dyDescent="0.25">
      <c r="D547" s="47"/>
      <c r="E547" s="47"/>
      <c r="F547" s="47"/>
      <c r="G547" s="47"/>
      <c r="H547" s="47"/>
      <c r="I547" s="47"/>
      <c r="J547" s="47"/>
      <c r="K547" s="47"/>
      <c r="L547" s="47"/>
    </row>
    <row r="548" spans="4:12" x14ac:dyDescent="0.25">
      <c r="D548" s="47"/>
      <c r="E548" s="47"/>
      <c r="F548" s="47"/>
      <c r="G548" s="47"/>
      <c r="H548" s="47"/>
      <c r="I548" s="47"/>
      <c r="J548" s="47"/>
      <c r="K548" s="47"/>
      <c r="L548" s="47"/>
    </row>
    <row r="549" spans="4:12" x14ac:dyDescent="0.25">
      <c r="D549" s="47"/>
      <c r="E549" s="47"/>
      <c r="F549" s="47"/>
      <c r="G549" s="47"/>
      <c r="H549" s="47"/>
      <c r="I549" s="47"/>
      <c r="J549" s="47"/>
      <c r="K549" s="47"/>
      <c r="L549" s="47"/>
    </row>
    <row r="550" spans="4:12" x14ac:dyDescent="0.25">
      <c r="D550" s="47"/>
      <c r="E550" s="47"/>
      <c r="F550" s="47"/>
      <c r="G550" s="47"/>
      <c r="H550" s="47"/>
      <c r="I550" s="47"/>
      <c r="J550" s="47"/>
      <c r="K550" s="47"/>
      <c r="L550" s="47"/>
    </row>
    <row r="551" spans="4:12" x14ac:dyDescent="0.25">
      <c r="D551" s="47"/>
      <c r="E551" s="47"/>
      <c r="F551" s="47"/>
      <c r="G551" s="47"/>
      <c r="H551" s="47"/>
      <c r="I551" s="47"/>
      <c r="J551" s="47"/>
      <c r="K551" s="47"/>
      <c r="L551" s="47"/>
    </row>
    <row r="552" spans="4:12" x14ac:dyDescent="0.25">
      <c r="D552" s="47"/>
      <c r="E552" s="47"/>
      <c r="F552" s="47"/>
      <c r="G552" s="47"/>
      <c r="H552" s="47"/>
      <c r="I552" s="47"/>
      <c r="J552" s="47"/>
      <c r="K552" s="47"/>
      <c r="L552" s="47"/>
    </row>
    <row r="553" spans="4:12" x14ac:dyDescent="0.25">
      <c r="D553" s="47"/>
      <c r="E553" s="47"/>
      <c r="F553" s="47"/>
      <c r="G553" s="47"/>
      <c r="H553" s="47"/>
      <c r="I553" s="47"/>
      <c r="J553" s="47"/>
      <c r="K553" s="47"/>
      <c r="L553" s="47"/>
    </row>
    <row r="554" spans="4:12" x14ac:dyDescent="0.25">
      <c r="D554" s="47"/>
      <c r="E554" s="47"/>
      <c r="F554" s="47"/>
      <c r="G554" s="47"/>
      <c r="H554" s="47"/>
      <c r="I554" s="47"/>
      <c r="J554" s="47"/>
      <c r="K554" s="47"/>
      <c r="L554" s="47"/>
    </row>
    <row r="555" spans="4:12" x14ac:dyDescent="0.25">
      <c r="D555" s="47"/>
      <c r="E555" s="47"/>
      <c r="F555" s="47"/>
      <c r="G555" s="47"/>
      <c r="H555" s="47"/>
      <c r="I555" s="47"/>
      <c r="J555" s="47"/>
      <c r="K555" s="47"/>
      <c r="L555" s="47"/>
    </row>
    <row r="556" spans="4:12" x14ac:dyDescent="0.25">
      <c r="D556" s="47"/>
      <c r="E556" s="47"/>
      <c r="F556" s="47"/>
      <c r="G556" s="47"/>
      <c r="H556" s="47"/>
      <c r="I556" s="47"/>
      <c r="J556" s="47"/>
      <c r="K556" s="47"/>
      <c r="L556" s="47"/>
    </row>
    <row r="557" spans="4:12" x14ac:dyDescent="0.25">
      <c r="D557" s="47"/>
      <c r="E557" s="47"/>
      <c r="F557" s="47"/>
      <c r="G557" s="47"/>
      <c r="H557" s="47"/>
      <c r="I557" s="47"/>
      <c r="J557" s="47"/>
      <c r="K557" s="47"/>
      <c r="L557" s="47"/>
    </row>
    <row r="558" spans="4:12" x14ac:dyDescent="0.25">
      <c r="D558" s="47"/>
      <c r="E558" s="47"/>
      <c r="F558" s="47"/>
      <c r="G558" s="47"/>
      <c r="H558" s="47"/>
      <c r="I558" s="47"/>
      <c r="J558" s="47"/>
      <c r="K558" s="47"/>
      <c r="L558" s="47"/>
    </row>
    <row r="559" spans="4:12" x14ac:dyDescent="0.25">
      <c r="D559" s="47"/>
      <c r="E559" s="47"/>
      <c r="F559" s="47"/>
      <c r="G559" s="47"/>
      <c r="H559" s="47"/>
      <c r="I559" s="47"/>
      <c r="J559" s="47"/>
      <c r="K559" s="47"/>
      <c r="L559" s="47"/>
    </row>
    <row r="560" spans="4:12" x14ac:dyDescent="0.25">
      <c r="D560" s="47"/>
      <c r="E560" s="47"/>
      <c r="F560" s="47"/>
      <c r="G560" s="47"/>
      <c r="H560" s="47"/>
      <c r="I560" s="47"/>
      <c r="J560" s="47"/>
      <c r="K560" s="47"/>
      <c r="L560" s="47"/>
    </row>
    <row r="561" spans="4:12" x14ac:dyDescent="0.25">
      <c r="D561" s="47"/>
      <c r="E561" s="47"/>
      <c r="F561" s="47"/>
      <c r="G561" s="47"/>
      <c r="H561" s="47"/>
      <c r="I561" s="47"/>
      <c r="J561" s="47"/>
      <c r="K561" s="47"/>
      <c r="L561" s="47"/>
    </row>
    <row r="562" spans="4:12" x14ac:dyDescent="0.25">
      <c r="D562" s="47"/>
      <c r="E562" s="47"/>
      <c r="F562" s="47"/>
      <c r="G562" s="47"/>
      <c r="H562" s="47"/>
      <c r="I562" s="47"/>
      <c r="J562" s="47"/>
      <c r="K562" s="47"/>
      <c r="L562" s="47"/>
    </row>
    <row r="563" spans="4:12" x14ac:dyDescent="0.25">
      <c r="D563" s="47"/>
      <c r="E563" s="47"/>
      <c r="F563" s="47"/>
      <c r="G563" s="47"/>
      <c r="H563" s="47"/>
      <c r="I563" s="47"/>
      <c r="J563" s="47"/>
      <c r="K563" s="47"/>
      <c r="L563" s="47"/>
    </row>
    <row r="564" spans="4:12" x14ac:dyDescent="0.25">
      <c r="D564" s="47"/>
      <c r="E564" s="47"/>
      <c r="F564" s="47"/>
      <c r="G564" s="47"/>
      <c r="H564" s="47"/>
      <c r="I564" s="47"/>
      <c r="J564" s="47"/>
      <c r="K564" s="47"/>
      <c r="L564" s="47"/>
    </row>
    <row r="565" spans="4:12" x14ac:dyDescent="0.25">
      <c r="D565" s="47"/>
      <c r="E565" s="47"/>
      <c r="F565" s="47"/>
      <c r="G565" s="47"/>
      <c r="H565" s="47"/>
      <c r="I565" s="47"/>
      <c r="J565" s="47"/>
      <c r="K565" s="47"/>
      <c r="L565" s="47"/>
    </row>
    <row r="566" spans="4:12" x14ac:dyDescent="0.25">
      <c r="D566" s="47"/>
      <c r="E566" s="47"/>
      <c r="F566" s="47"/>
      <c r="G566" s="47"/>
      <c r="H566" s="47"/>
      <c r="I566" s="47"/>
      <c r="J566" s="47"/>
      <c r="K566" s="47"/>
      <c r="L566" s="47"/>
    </row>
    <row r="567" spans="4:12" x14ac:dyDescent="0.25">
      <c r="D567" s="47"/>
      <c r="E567" s="47"/>
      <c r="F567" s="47"/>
      <c r="G567" s="47"/>
      <c r="H567" s="47"/>
      <c r="I567" s="47"/>
      <c r="J567" s="47"/>
      <c r="K567" s="47"/>
      <c r="L567" s="47"/>
    </row>
    <row r="568" spans="4:12" x14ac:dyDescent="0.25">
      <c r="D568" s="47"/>
      <c r="E568" s="47"/>
      <c r="F568" s="47"/>
      <c r="G568" s="47"/>
      <c r="H568" s="47"/>
      <c r="I568" s="47"/>
      <c r="J568" s="47"/>
      <c r="K568" s="47"/>
      <c r="L568" s="47"/>
    </row>
    <row r="569" spans="4:12" x14ac:dyDescent="0.25">
      <c r="D569" s="47"/>
      <c r="E569" s="47"/>
      <c r="F569" s="47"/>
      <c r="G569" s="47"/>
      <c r="H569" s="47"/>
      <c r="I569" s="47"/>
      <c r="J569" s="47"/>
      <c r="K569" s="47"/>
      <c r="L569" s="47"/>
    </row>
    <row r="570" spans="4:12" x14ac:dyDescent="0.25">
      <c r="D570" s="47"/>
      <c r="E570" s="47"/>
      <c r="F570" s="47"/>
      <c r="G570" s="47"/>
      <c r="H570" s="47"/>
      <c r="I570" s="47"/>
      <c r="J570" s="47"/>
      <c r="K570" s="47"/>
      <c r="L570" s="47"/>
    </row>
    <row r="571" spans="4:12" x14ac:dyDescent="0.25">
      <c r="D571" s="47"/>
      <c r="E571" s="47"/>
      <c r="F571" s="47"/>
      <c r="G571" s="47"/>
      <c r="H571" s="47"/>
      <c r="I571" s="47"/>
      <c r="J571" s="47"/>
      <c r="K571" s="47"/>
      <c r="L571" s="47"/>
    </row>
    <row r="572" spans="4:12" x14ac:dyDescent="0.25">
      <c r="D572" s="47"/>
      <c r="E572" s="47"/>
      <c r="F572" s="47"/>
      <c r="G572" s="47"/>
      <c r="H572" s="47"/>
      <c r="I572" s="47"/>
      <c r="J572" s="47"/>
      <c r="K572" s="47"/>
      <c r="L572" s="47"/>
    </row>
    <row r="573" spans="4:12" x14ac:dyDescent="0.25">
      <c r="D573" s="47"/>
      <c r="E573" s="47"/>
      <c r="F573" s="47"/>
      <c r="G573" s="47"/>
      <c r="H573" s="47"/>
      <c r="I573" s="47"/>
      <c r="J573" s="47"/>
      <c r="K573" s="47"/>
      <c r="L573" s="47"/>
    </row>
    <row r="574" spans="4:12" x14ac:dyDescent="0.25">
      <c r="D574" s="47"/>
      <c r="E574" s="47"/>
      <c r="F574" s="47"/>
      <c r="G574" s="47"/>
      <c r="H574" s="47"/>
      <c r="I574" s="47"/>
      <c r="J574" s="47"/>
      <c r="K574" s="47"/>
      <c r="L574" s="47"/>
    </row>
    <row r="575" spans="4:12" x14ac:dyDescent="0.25">
      <c r="D575" s="47"/>
      <c r="E575" s="47"/>
      <c r="F575" s="47"/>
      <c r="G575" s="47"/>
      <c r="H575" s="47"/>
      <c r="I575" s="47"/>
      <c r="J575" s="47"/>
      <c r="K575" s="47"/>
      <c r="L575" s="47"/>
    </row>
    <row r="576" spans="4:12" x14ac:dyDescent="0.25">
      <c r="D576" s="47"/>
      <c r="E576" s="47"/>
      <c r="F576" s="47"/>
      <c r="G576" s="47"/>
      <c r="H576" s="47"/>
      <c r="I576" s="47"/>
      <c r="J576" s="47"/>
      <c r="K576" s="47"/>
      <c r="L576" s="47"/>
    </row>
    <row r="577" spans="4:12" x14ac:dyDescent="0.25">
      <c r="D577" s="47"/>
      <c r="E577" s="47"/>
      <c r="F577" s="47"/>
      <c r="G577" s="47"/>
      <c r="H577" s="47"/>
      <c r="I577" s="47"/>
      <c r="J577" s="47"/>
      <c r="K577" s="47"/>
      <c r="L577" s="47"/>
    </row>
    <row r="578" spans="4:12" x14ac:dyDescent="0.25">
      <c r="D578" s="47"/>
      <c r="E578" s="47"/>
      <c r="F578" s="47"/>
      <c r="G578" s="47"/>
      <c r="H578" s="47"/>
      <c r="I578" s="47"/>
      <c r="J578" s="47"/>
      <c r="K578" s="47"/>
      <c r="L578" s="47"/>
    </row>
    <row r="579" spans="4:12" x14ac:dyDescent="0.25">
      <c r="D579" s="47"/>
      <c r="E579" s="47"/>
      <c r="F579" s="47"/>
      <c r="G579" s="47"/>
      <c r="H579" s="47"/>
      <c r="I579" s="47"/>
      <c r="J579" s="47"/>
      <c r="K579" s="47"/>
      <c r="L579" s="47"/>
    </row>
    <row r="580" spans="4:12" x14ac:dyDescent="0.25">
      <c r="D580" s="47"/>
      <c r="E580" s="47"/>
      <c r="F580" s="47"/>
      <c r="G580" s="47"/>
      <c r="H580" s="47"/>
      <c r="I580" s="47"/>
      <c r="J580" s="47"/>
      <c r="K580" s="47"/>
      <c r="L580" s="47"/>
    </row>
    <row r="581" spans="4:12" x14ac:dyDescent="0.25">
      <c r="D581" s="47"/>
      <c r="E581" s="47"/>
      <c r="F581" s="47"/>
      <c r="G581" s="47"/>
      <c r="H581" s="47"/>
      <c r="I581" s="47"/>
      <c r="J581" s="47"/>
      <c r="K581" s="47"/>
      <c r="L581" s="47"/>
    </row>
    <row r="582" spans="4:12" x14ac:dyDescent="0.25">
      <c r="D582" s="47"/>
      <c r="E582" s="47"/>
      <c r="F582" s="47"/>
      <c r="G582" s="47"/>
      <c r="H582" s="47"/>
      <c r="I582" s="47"/>
      <c r="J582" s="47"/>
      <c r="K582" s="47"/>
      <c r="L582" s="47"/>
    </row>
    <row r="583" spans="4:12" x14ac:dyDescent="0.25">
      <c r="D583" s="47"/>
      <c r="E583" s="47"/>
      <c r="F583" s="47"/>
      <c r="G583" s="47"/>
      <c r="H583" s="47"/>
      <c r="I583" s="47"/>
      <c r="J583" s="47"/>
      <c r="K583" s="47"/>
      <c r="L583" s="47"/>
    </row>
    <row r="584" spans="4:12" x14ac:dyDescent="0.25">
      <c r="D584" s="47"/>
      <c r="E584" s="47"/>
      <c r="F584" s="47"/>
      <c r="G584" s="47"/>
      <c r="H584" s="47"/>
      <c r="I584" s="47"/>
      <c r="J584" s="47"/>
      <c r="K584" s="47"/>
      <c r="L584" s="47"/>
    </row>
    <row r="585" spans="4:12" x14ac:dyDescent="0.25">
      <c r="D585" s="47"/>
      <c r="E585" s="47"/>
      <c r="F585" s="47"/>
      <c r="G585" s="47"/>
      <c r="H585" s="47"/>
      <c r="I585" s="47"/>
      <c r="J585" s="47"/>
      <c r="K585" s="47"/>
      <c r="L585" s="47"/>
    </row>
    <row r="586" spans="4:12" x14ac:dyDescent="0.25">
      <c r="D586" s="47"/>
      <c r="E586" s="47"/>
      <c r="F586" s="47"/>
      <c r="G586" s="47"/>
      <c r="H586" s="47"/>
      <c r="I586" s="47"/>
      <c r="J586" s="47"/>
      <c r="K586" s="47"/>
      <c r="L586" s="47"/>
    </row>
    <row r="587" spans="4:12" x14ac:dyDescent="0.25">
      <c r="D587" s="47"/>
      <c r="E587" s="47"/>
      <c r="F587" s="47"/>
      <c r="G587" s="47"/>
      <c r="H587" s="47"/>
      <c r="I587" s="47"/>
      <c r="J587" s="47"/>
      <c r="K587" s="47"/>
      <c r="L587" s="47"/>
    </row>
    <row r="588" spans="4:12" x14ac:dyDescent="0.25">
      <c r="D588" s="47"/>
      <c r="E588" s="47"/>
      <c r="F588" s="47"/>
      <c r="G588" s="47"/>
      <c r="H588" s="47"/>
      <c r="I588" s="47"/>
      <c r="J588" s="47"/>
      <c r="K588" s="47"/>
      <c r="L588" s="47"/>
    </row>
    <row r="589" spans="4:12" x14ac:dyDescent="0.25">
      <c r="D589" s="47"/>
      <c r="E589" s="47"/>
      <c r="F589" s="47"/>
      <c r="G589" s="47"/>
      <c r="H589" s="47"/>
      <c r="I589" s="47"/>
      <c r="J589" s="47"/>
      <c r="K589" s="47"/>
      <c r="L589" s="47"/>
    </row>
    <row r="590" spans="4:12" x14ac:dyDescent="0.25">
      <c r="D590" s="47"/>
      <c r="E590" s="47"/>
      <c r="F590" s="47"/>
      <c r="G590" s="47"/>
      <c r="H590" s="47"/>
      <c r="I590" s="47"/>
      <c r="J590" s="47"/>
      <c r="K590" s="47"/>
      <c r="L590" s="47"/>
    </row>
    <row r="591" spans="4:12" x14ac:dyDescent="0.25">
      <c r="D591" s="47"/>
      <c r="E591" s="47"/>
      <c r="F591" s="47"/>
      <c r="G591" s="47"/>
      <c r="H591" s="47"/>
      <c r="I591" s="47"/>
      <c r="J591" s="47"/>
      <c r="K591" s="47"/>
      <c r="L591" s="47"/>
    </row>
    <row r="592" spans="4:12" x14ac:dyDescent="0.25">
      <c r="D592" s="47"/>
      <c r="E592" s="47"/>
      <c r="F592" s="47"/>
      <c r="G592" s="47"/>
      <c r="H592" s="47"/>
      <c r="I592" s="47"/>
      <c r="J592" s="47"/>
      <c r="K592" s="47"/>
      <c r="L592" s="47"/>
    </row>
    <row r="593" spans="4:12" x14ac:dyDescent="0.25">
      <c r="D593" s="47"/>
      <c r="E593" s="47"/>
      <c r="F593" s="47"/>
      <c r="G593" s="47"/>
      <c r="H593" s="47"/>
      <c r="I593" s="47"/>
      <c r="J593" s="47"/>
      <c r="K593" s="47"/>
      <c r="L593" s="47"/>
    </row>
    <row r="594" spans="4:12" x14ac:dyDescent="0.25">
      <c r="D594" s="47"/>
      <c r="E594" s="47"/>
      <c r="F594" s="47"/>
      <c r="G594" s="47"/>
      <c r="H594" s="47"/>
      <c r="I594" s="47"/>
      <c r="J594" s="47"/>
      <c r="K594" s="47"/>
      <c r="L594" s="47"/>
    </row>
    <row r="595" spans="4:12" x14ac:dyDescent="0.25">
      <c r="D595" s="47"/>
      <c r="E595" s="47"/>
      <c r="F595" s="47"/>
      <c r="G595" s="47"/>
      <c r="H595" s="47"/>
      <c r="I595" s="47"/>
      <c r="J595" s="47"/>
      <c r="K595" s="47"/>
      <c r="L595" s="47"/>
    </row>
    <row r="596" spans="4:12" x14ac:dyDescent="0.25">
      <c r="D596" s="47"/>
      <c r="E596" s="47"/>
      <c r="F596" s="47"/>
      <c r="G596" s="47"/>
      <c r="H596" s="47"/>
      <c r="I596" s="47"/>
      <c r="J596" s="47"/>
      <c r="K596" s="47"/>
      <c r="L596" s="47"/>
    </row>
    <row r="597" spans="4:12" x14ac:dyDescent="0.25">
      <c r="D597" s="47"/>
      <c r="E597" s="47"/>
      <c r="F597" s="47"/>
      <c r="G597" s="47"/>
      <c r="H597" s="47"/>
      <c r="I597" s="47"/>
      <c r="J597" s="47"/>
      <c r="K597" s="47"/>
      <c r="L597" s="47"/>
    </row>
    <row r="598" spans="4:12" x14ac:dyDescent="0.25">
      <c r="D598" s="47"/>
      <c r="E598" s="47"/>
      <c r="F598" s="47"/>
      <c r="G598" s="47"/>
      <c r="H598" s="47"/>
      <c r="I598" s="47"/>
      <c r="J598" s="47"/>
      <c r="K598" s="47"/>
      <c r="L598" s="47"/>
    </row>
    <row r="599" spans="4:12" x14ac:dyDescent="0.25">
      <c r="D599" s="47"/>
      <c r="E599" s="47"/>
      <c r="F599" s="47"/>
      <c r="G599" s="47"/>
      <c r="H599" s="47"/>
      <c r="I599" s="47"/>
      <c r="J599" s="47"/>
      <c r="K599" s="47"/>
      <c r="L599" s="47"/>
    </row>
    <row r="600" spans="4:12" x14ac:dyDescent="0.25">
      <c r="D600" s="47"/>
      <c r="E600" s="47"/>
      <c r="F600" s="47"/>
      <c r="G600" s="47"/>
      <c r="H600" s="47"/>
      <c r="I600" s="47"/>
      <c r="J600" s="47"/>
      <c r="K600" s="47"/>
      <c r="L600" s="47"/>
    </row>
    <row r="601" spans="4:12" x14ac:dyDescent="0.25">
      <c r="D601" s="47"/>
      <c r="E601" s="47"/>
      <c r="F601" s="47"/>
      <c r="G601" s="47"/>
      <c r="H601" s="47"/>
      <c r="I601" s="47"/>
      <c r="J601" s="47"/>
      <c r="K601" s="47"/>
      <c r="L601" s="47"/>
    </row>
    <row r="602" spans="4:12" x14ac:dyDescent="0.25">
      <c r="D602" s="47"/>
      <c r="E602" s="47"/>
      <c r="F602" s="47"/>
      <c r="G602" s="47"/>
      <c r="H602" s="47"/>
      <c r="I602" s="47"/>
      <c r="J602" s="47"/>
      <c r="K602" s="47"/>
      <c r="L602" s="47"/>
    </row>
    <row r="603" spans="4:12" x14ac:dyDescent="0.25">
      <c r="D603" s="47"/>
      <c r="E603" s="47"/>
      <c r="F603" s="47"/>
      <c r="G603" s="47"/>
      <c r="H603" s="47"/>
      <c r="I603" s="47"/>
      <c r="J603" s="47"/>
      <c r="K603" s="47"/>
      <c r="L603" s="47"/>
    </row>
    <row r="604" spans="4:12" x14ac:dyDescent="0.25">
      <c r="D604" s="47"/>
      <c r="E604" s="47"/>
      <c r="F604" s="47"/>
      <c r="G604" s="47"/>
      <c r="H604" s="47"/>
      <c r="I604" s="47"/>
      <c r="J604" s="47"/>
      <c r="K604" s="47"/>
      <c r="L604" s="47"/>
    </row>
    <row r="605" spans="4:12" x14ac:dyDescent="0.25">
      <c r="D605" s="47"/>
      <c r="E605" s="47"/>
      <c r="F605" s="47"/>
      <c r="G605" s="47"/>
      <c r="H605" s="47"/>
      <c r="I605" s="47"/>
      <c r="J605" s="47"/>
      <c r="K605" s="47"/>
      <c r="L605" s="47"/>
    </row>
    <row r="606" spans="4:12" x14ac:dyDescent="0.25">
      <c r="D606" s="47"/>
      <c r="E606" s="47"/>
      <c r="F606" s="47"/>
      <c r="G606" s="47"/>
      <c r="H606" s="47"/>
      <c r="I606" s="47"/>
      <c r="J606" s="47"/>
      <c r="K606" s="47"/>
      <c r="L606" s="47"/>
    </row>
    <row r="607" spans="4:12" x14ac:dyDescent="0.25">
      <c r="D607" s="47"/>
      <c r="E607" s="47"/>
      <c r="F607" s="47"/>
      <c r="G607" s="47"/>
      <c r="H607" s="47"/>
      <c r="I607" s="47"/>
      <c r="J607" s="47"/>
      <c r="K607" s="47"/>
      <c r="L607" s="47"/>
    </row>
    <row r="608" spans="4:12" x14ac:dyDescent="0.25">
      <c r="D608" s="47"/>
      <c r="E608" s="47"/>
      <c r="F608" s="47"/>
      <c r="G608" s="47"/>
      <c r="H608" s="47"/>
      <c r="I608" s="47"/>
      <c r="J608" s="47"/>
      <c r="K608" s="47"/>
      <c r="L608" s="47"/>
    </row>
    <row r="609" spans="4:12" x14ac:dyDescent="0.25">
      <c r="D609" s="47"/>
      <c r="E609" s="47"/>
      <c r="F609" s="47"/>
      <c r="G609" s="47"/>
      <c r="H609" s="47"/>
      <c r="I609" s="47"/>
      <c r="J609" s="47"/>
      <c r="K609" s="47"/>
      <c r="L609" s="47"/>
    </row>
    <row r="610" spans="4:12" x14ac:dyDescent="0.25">
      <c r="D610" s="47"/>
      <c r="E610" s="47"/>
      <c r="F610" s="47"/>
      <c r="G610" s="47"/>
      <c r="H610" s="47"/>
      <c r="I610" s="47"/>
      <c r="J610" s="47"/>
      <c r="K610" s="47"/>
      <c r="L610" s="47"/>
    </row>
    <row r="611" spans="4:12" x14ac:dyDescent="0.25">
      <c r="D611" s="47"/>
      <c r="E611" s="47"/>
      <c r="F611" s="47"/>
      <c r="G611" s="47"/>
      <c r="H611" s="47"/>
      <c r="I611" s="47"/>
      <c r="J611" s="47"/>
      <c r="K611" s="47"/>
      <c r="L611" s="47"/>
    </row>
    <row r="612" spans="4:12" x14ac:dyDescent="0.25">
      <c r="D612" s="47"/>
      <c r="E612" s="47"/>
      <c r="F612" s="47"/>
      <c r="G612" s="47"/>
      <c r="H612" s="47"/>
      <c r="I612" s="47"/>
      <c r="J612" s="47"/>
      <c r="K612" s="47"/>
      <c r="L612" s="47"/>
    </row>
    <row r="613" spans="4:12" x14ac:dyDescent="0.25">
      <c r="D613" s="47"/>
      <c r="E613" s="47"/>
      <c r="F613" s="47"/>
      <c r="G613" s="47"/>
      <c r="H613" s="47"/>
      <c r="I613" s="47"/>
      <c r="J613" s="47"/>
      <c r="K613" s="47"/>
      <c r="L613" s="47"/>
    </row>
    <row r="614" spans="4:12" x14ac:dyDescent="0.25">
      <c r="D614" s="47"/>
      <c r="E614" s="47"/>
      <c r="F614" s="47"/>
      <c r="G614" s="47"/>
      <c r="H614" s="47"/>
      <c r="I614" s="47"/>
      <c r="J614" s="47"/>
      <c r="K614" s="47"/>
      <c r="L614" s="47"/>
    </row>
    <row r="615" spans="4:12" x14ac:dyDescent="0.25">
      <c r="D615" s="47"/>
      <c r="E615" s="47"/>
      <c r="F615" s="47"/>
      <c r="G615" s="47"/>
      <c r="H615" s="47"/>
      <c r="I615" s="47"/>
      <c r="J615" s="47"/>
      <c r="K615" s="47"/>
      <c r="L615" s="47"/>
    </row>
    <row r="616" spans="4:12" x14ac:dyDescent="0.25">
      <c r="D616" s="47"/>
      <c r="E616" s="47"/>
      <c r="F616" s="47"/>
      <c r="G616" s="47"/>
      <c r="H616" s="47"/>
      <c r="I616" s="47"/>
      <c r="J616" s="47"/>
      <c r="K616" s="47"/>
      <c r="L616" s="47"/>
    </row>
    <row r="617" spans="4:12" x14ac:dyDescent="0.25">
      <c r="D617" s="47"/>
      <c r="E617" s="47"/>
      <c r="F617" s="47"/>
      <c r="G617" s="47"/>
      <c r="H617" s="47"/>
      <c r="I617" s="47"/>
      <c r="J617" s="47"/>
      <c r="K617" s="47"/>
      <c r="L617" s="47"/>
    </row>
    <row r="618" spans="4:12" x14ac:dyDescent="0.25">
      <c r="D618" s="47"/>
      <c r="E618" s="47"/>
      <c r="F618" s="47"/>
      <c r="G618" s="47"/>
      <c r="H618" s="47"/>
      <c r="I618" s="47"/>
      <c r="J618" s="47"/>
      <c r="K618" s="47"/>
      <c r="L618" s="47"/>
    </row>
    <row r="619" spans="4:12" x14ac:dyDescent="0.25">
      <c r="D619" s="47"/>
      <c r="E619" s="47"/>
      <c r="F619" s="47"/>
      <c r="G619" s="47"/>
      <c r="H619" s="47"/>
      <c r="I619" s="47"/>
      <c r="J619" s="47"/>
      <c r="K619" s="47"/>
      <c r="L619" s="47"/>
    </row>
    <row r="620" spans="4:12" x14ac:dyDescent="0.25">
      <c r="D620" s="47"/>
      <c r="E620" s="47"/>
      <c r="F620" s="47"/>
      <c r="G620" s="47"/>
      <c r="H620" s="47"/>
      <c r="I620" s="47"/>
      <c r="J620" s="47"/>
      <c r="K620" s="47"/>
      <c r="L620" s="47"/>
    </row>
    <row r="621" spans="4:12" x14ac:dyDescent="0.25">
      <c r="D621" s="47"/>
      <c r="E621" s="47"/>
      <c r="F621" s="47"/>
      <c r="G621" s="47"/>
      <c r="H621" s="47"/>
      <c r="I621" s="47"/>
      <c r="J621" s="47"/>
      <c r="K621" s="47"/>
      <c r="L621" s="47"/>
    </row>
    <row r="622" spans="4:12" x14ac:dyDescent="0.25">
      <c r="D622" s="47"/>
      <c r="E622" s="47"/>
      <c r="F622" s="47"/>
      <c r="G622" s="47"/>
      <c r="H622" s="47"/>
      <c r="I622" s="47"/>
      <c r="J622" s="47"/>
      <c r="K622" s="47"/>
      <c r="L622" s="47"/>
    </row>
    <row r="623" spans="4:12" x14ac:dyDescent="0.25">
      <c r="D623" s="47"/>
      <c r="E623" s="47"/>
      <c r="F623" s="47"/>
      <c r="G623" s="47"/>
      <c r="H623" s="47"/>
      <c r="I623" s="47"/>
      <c r="J623" s="47"/>
      <c r="K623" s="47"/>
      <c r="L623" s="47"/>
    </row>
  </sheetData>
  <mergeCells count="7">
    <mergeCell ref="C252:J252"/>
    <mergeCell ref="C6:L6"/>
    <mergeCell ref="C8:C9"/>
    <mergeCell ref="D8:L8"/>
    <mergeCell ref="C251:F251"/>
    <mergeCell ref="C249:K249"/>
    <mergeCell ref="C250:K250"/>
  </mergeCells>
  <phoneticPr fontId="11" type="noConversion"/>
  <dataValidations disablePrompts="1" count="1">
    <dataValidation type="list" allowBlank="1" showInputMessage="1" showErrorMessage="1" sqref="B2" xr:uid="{4A5FD397-E154-42CA-8072-8B76911361CA}">
      <formula1>"I,II,IIa,III,IIIa,IV,Iva,-"</formula1>
    </dataValidation>
  </dataValidations>
  <printOptions horizontalCentered="1"/>
  <pageMargins left="0.27559055118110237" right="0.19685039370078741" top="0.23622047244094491" bottom="0.27559055118110237" header="0.31496062992125984" footer="0.15748031496062992"/>
  <pageSetup scale="65" orientation="portrait" r:id="rId1"/>
  <headerFooter>
    <oddFooter>&amp;R&amp;9&amp;P de &amp;N</oddFooter>
  </headerFooter>
  <rowBreaks count="3" manualBreakCount="3">
    <brk id="65" min="2" max="11" man="1"/>
    <brk id="121" min="2" max="11" man="1"/>
    <brk id="177" min="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Exportaciones_Zonas_Francas</vt:lpstr>
      <vt:lpstr>Exportaciones_Zonas_Francas!Print_Area</vt:lpstr>
      <vt:lpstr>Exportaciones_Zonas_Francas!Print_Titles</vt:lpstr>
    </vt:vector>
  </TitlesOfParts>
  <Company>Banco Central de la Rep. Dom.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1989644</dc:creator>
  <cp:lastModifiedBy>Miguel Angel Diaz Abreu</cp:lastModifiedBy>
  <cp:lastPrinted>2025-03-11T18:45:33Z</cp:lastPrinted>
  <dcterms:created xsi:type="dcterms:W3CDTF">2015-09-16T16:14:39Z</dcterms:created>
  <dcterms:modified xsi:type="dcterms:W3CDTF">2026-09-29T16:21:22Z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74117e-0e4c-4686-a7d7-10af5af37635_Enabled">
    <vt:lpwstr>True</vt:lpwstr>
  </property>
  <property fmtid="{D5CDD505-2E9C-101B-9397-08002B2CF9AE}" pid="3" name="MSIP_Label_b374117e-0e4c-4686-a7d7-10af5af37635_SiteId">
    <vt:lpwstr>f95fe5db-cb59-4b48-9fdf-af74bc1b2ff0</vt:lpwstr>
  </property>
  <property fmtid="{D5CDD505-2E9C-101B-9397-08002B2CF9AE}" pid="4" name="MSIP_Label_b374117e-0e4c-4686-a7d7-10af5af37635_Owner">
    <vt:lpwstr>f.messina@bancentral.gov.do</vt:lpwstr>
  </property>
  <property fmtid="{D5CDD505-2E9C-101B-9397-08002B2CF9AE}" pid="5" name="MSIP_Label_b374117e-0e4c-4686-a7d7-10af5af37635_SetDate">
    <vt:lpwstr>2019-06-10T17:26:55.8589983Z</vt:lpwstr>
  </property>
  <property fmtid="{D5CDD505-2E9C-101B-9397-08002B2CF9AE}" pid="6" name="MSIP_Label_b374117e-0e4c-4686-a7d7-10af5af37635_Name">
    <vt:lpwstr>General</vt:lpwstr>
  </property>
  <property fmtid="{D5CDD505-2E9C-101B-9397-08002B2CF9AE}" pid="7" name="MSIP_Label_b374117e-0e4c-4686-a7d7-10af5af37635_Application">
    <vt:lpwstr>Microsoft Azure Information Protection</vt:lpwstr>
  </property>
  <property fmtid="{D5CDD505-2E9C-101B-9397-08002B2CF9AE}" pid="8" name="MSIP_Label_b374117e-0e4c-4686-a7d7-10af5af37635_Extended_MSFT_Method">
    <vt:lpwstr>Automatic</vt:lpwstr>
  </property>
  <property fmtid="{D5CDD505-2E9C-101B-9397-08002B2CF9AE}" pid="9" name="Sensitivity">
    <vt:lpwstr>General</vt:lpwstr>
  </property>
</Properties>
</file>